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sharedservicescentre-my.sharepoint.com/personal/william_martin_oaic_gov_au/Documents/Documents/Notices DELETE AFTER SENDING/"/>
    </mc:Choice>
  </mc:AlternateContent>
  <xr:revisionPtr revIDLastSave="10" documentId="8_{6288CF95-89A4-45AC-ADD5-E52521DFC723}" xr6:coauthVersionLast="47" xr6:coauthVersionMax="47" xr10:uidLastSave="{CECE99D1-7F81-4841-9C20-6547DC3F68C0}"/>
  <workbookProtection workbookAlgorithmName="SHA-256" workbookHashValue="OknVy9E8bQvji2BZ0JMrG+7BtieqnqBKQBkpP0ye7A4=" workbookSaltValue="3nZBwCCSt41FLCoiKbOHMw==" workbookSpinCount="100000" lockStructure="1"/>
  <bookViews>
    <workbookView xWindow="-120" yWindow="-120" windowWidth="29040" windowHeight="17520" tabRatio="599" xr2:uid="{C3BD13F3-7894-42C8-B4D7-81009451CF7D}"/>
  </bookViews>
  <sheets>
    <sheet name="Processing Period Calculator" sheetId="1" r:id="rId1"/>
    <sheet name="Public Holidays" sheetId="2" state="hidden" r:id="rId2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7" i="1" l="1" a="1"/>
  <c r="F7" i="1" s="1"/>
  <c r="J9" i="1" a="1"/>
  <c r="J9" i="1" s="1"/>
  <c r="J10" i="1" a="1"/>
  <c r="J10" i="1" s="1"/>
  <c r="J11" i="1" a="1"/>
  <c r="J11" i="1" s="1"/>
  <c r="J12" i="1" a="1"/>
  <c r="J12" i="1" s="1"/>
  <c r="J13" i="1" a="1"/>
  <c r="J13" i="1" s="1"/>
  <c r="J14" i="1" a="1"/>
  <c r="J14" i="1" s="1"/>
  <c r="J15" i="1" a="1"/>
  <c r="J15" i="1" s="1"/>
  <c r="J16" i="1" a="1"/>
  <c r="J16" i="1" s="1"/>
  <c r="J17" i="1" a="1"/>
  <c r="J17" i="1" s="1"/>
  <c r="J8" i="1" a="1"/>
  <c r="J8" i="1" s="1"/>
  <c r="K8" i="1" s="1" a="1"/>
  <c r="K8" i="1" s="1"/>
  <c r="F8" i="1" s="1" a="1"/>
  <c r="F8" i="1" s="1"/>
  <c r="I7" i="1"/>
  <c r="K16" i="1" l="1" a="1"/>
  <c r="K16" i="1" s="1"/>
  <c r="F16" i="1" s="1" a="1"/>
  <c r="F16" i="1" s="1"/>
  <c r="K17" i="1" a="1"/>
  <c r="K17" i="1" s="1"/>
  <c r="F17" i="1" s="1" a="1"/>
  <c r="F17" i="1" s="1"/>
  <c r="K12" i="1" a="1"/>
  <c r="K12" i="1" s="1"/>
  <c r="F12" i="1" s="1" a="1"/>
  <c r="F12" i="1" s="1"/>
  <c r="K15" i="1" a="1"/>
  <c r="K15" i="1" s="1"/>
  <c r="F15" i="1" s="1" a="1"/>
  <c r="F15" i="1" s="1"/>
  <c r="K10" i="1" a="1"/>
  <c r="K10" i="1" s="1"/>
  <c r="F10" i="1" s="1" a="1"/>
  <c r="F10" i="1" s="1"/>
  <c r="K13" i="1" a="1"/>
  <c r="K13" i="1" s="1"/>
  <c r="F13" i="1" s="1" a="1"/>
  <c r="F13" i="1" s="1"/>
  <c r="K14" i="1" a="1"/>
  <c r="K14" i="1" s="1"/>
  <c r="F14" i="1" s="1" a="1"/>
  <c r="F14" i="1" s="1"/>
  <c r="K11" i="1" a="1"/>
  <c r="K11" i="1" s="1"/>
  <c r="F11" i="1" s="1" a="1"/>
  <c r="F11" i="1" s="1"/>
  <c r="K9" i="1" a="1"/>
  <c r="K9" i="1" s="1"/>
  <c r="I8" i="1"/>
  <c r="F9" i="1" l="1" a="1"/>
  <c r="F9" i="1" s="1"/>
  <c r="I9" i="1"/>
  <c r="I10" i="1" s="1"/>
  <c r="I11" i="1" s="1"/>
  <c r="I12" i="1" s="1"/>
  <c r="I13" i="1" s="1"/>
  <c r="I14" i="1" s="1"/>
  <c r="I15" i="1" s="1"/>
  <c r="I16" i="1" s="1"/>
  <c r="I17" i="1" s="1"/>
  <c r="J26" i="1" s="1"/>
  <c r="C123" i="2" s="1"/>
  <c r="C124" i="2" s="1"/>
  <c r="C125" i="2" s="1"/>
  <c r="C126" i="2" s="1"/>
  <c r="C127" i="2" s="1"/>
  <c r="C128" i="2" s="1"/>
  <c r="C129" i="2" s="1"/>
  <c r="C130" i="2" s="1"/>
  <c r="C131" i="2" s="1"/>
  <c r="C132" i="2" s="1"/>
  <c r="J27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<sst xmlns="http://schemas.openxmlformats.org/spreadsheetml/2006/main" count="235" uniqueCount="36">
  <si>
    <t>FOI Processing Period Calculator</t>
  </si>
  <si>
    <r>
      <t xml:space="preserve">Instructions: </t>
    </r>
    <r>
      <rPr>
        <sz val="11"/>
        <color theme="1"/>
        <rFont val="Source Sans Pro"/>
        <family val="2"/>
      </rPr>
      <t xml:space="preserve">This calculator may be used to calculate the processing period for a request made under the </t>
    </r>
    <r>
      <rPr>
        <i/>
        <sz val="11"/>
        <color theme="1"/>
        <rFont val="Source Sans Pro"/>
        <family val="2"/>
      </rPr>
      <t>Freedom of Information Act 1982</t>
    </r>
    <r>
      <rPr>
        <sz val="11"/>
        <color theme="1"/>
        <rFont val="Source Sans Pro"/>
        <family val="2"/>
      </rPr>
      <t xml:space="preserve"> (Cth). For each 'event' affecting the processing period, select the relevant option from the drop-down menu in the Events column, and enter the required information in the cells highlighted in green. Note that if the final day of the processing period falls on a weekend or national public holiday, the final day to notify the applicant of the decision will differ from the final day of the processing period (s 36(2) </t>
    </r>
    <r>
      <rPr>
        <i/>
        <sz val="11"/>
        <color theme="1"/>
        <rFont val="Source Sans Pro"/>
        <family val="2"/>
      </rPr>
      <t>Acts Interpretation Act 1901</t>
    </r>
    <r>
      <rPr>
        <sz val="11"/>
        <color theme="1"/>
        <rFont val="Source Sans Pro"/>
        <family val="2"/>
      </rPr>
      <t xml:space="preserve"> (Cth)).
</t>
    </r>
    <r>
      <rPr>
        <b/>
        <sz val="11"/>
        <color theme="1"/>
        <rFont val="Source Sans Pro"/>
        <family val="2"/>
      </rPr>
      <t xml:space="preserve">Disclaimer: </t>
    </r>
    <r>
      <rPr>
        <sz val="11"/>
        <color theme="1"/>
        <rFont val="Source Sans Pro"/>
        <family val="2"/>
      </rPr>
      <t>This calculator is to be used only as a tool, and is not to be taken as formal guidance from the OAIC.</t>
    </r>
  </si>
  <si>
    <t>Events</t>
  </si>
  <si>
    <t>Start Date</t>
  </si>
  <si>
    <t>End Date</t>
  </si>
  <si>
    <t>Duration (days)</t>
  </si>
  <si>
    <t>Effect on Processing Period</t>
  </si>
  <si>
    <t>Due Date after Event</t>
  </si>
  <si>
    <t>Event Type</t>
  </si>
  <si>
    <t>Effect on Timeframe</t>
  </si>
  <si>
    <t>N/A</t>
  </si>
  <si>
    <t>Request consultation process (s 24AB)</t>
  </si>
  <si>
    <t>Applicant notified of liability to pay a charge (s 31)</t>
  </si>
  <si>
    <t>Consultation with a state (s 26A), business (s 27), person (s 27A) or foreign entity (s 15(7))</t>
  </si>
  <si>
    <t>Extension of time with agreement of applicant (s 15AA)</t>
  </si>
  <si>
    <t>Extension of time granted by OAIC (s 15AB, 15AC, 51DA)</t>
  </si>
  <si>
    <t>Year</t>
  </si>
  <si>
    <t>New Years Day</t>
  </si>
  <si>
    <t>Australia Day</t>
  </si>
  <si>
    <t>Good Friday</t>
  </si>
  <si>
    <t>Easter Monday</t>
  </si>
  <si>
    <t>ANZAC Day</t>
  </si>
  <si>
    <t>Christmas Day</t>
  </si>
  <si>
    <t>Boxing Day</t>
  </si>
  <si>
    <t>Extra Public Holiday (New Years Day)</t>
  </si>
  <si>
    <t>Extra Public Holiday (Australia Day)</t>
  </si>
  <si>
    <t>Extra Public Holiday (Good Friday)</t>
  </si>
  <si>
    <t>Extra Public Holiday (Easter Monday)</t>
  </si>
  <si>
    <t>Extra Public Holiday (ANZAC Day)</t>
  </si>
  <si>
    <t>Extra Public Holiday (Christmas Day)</t>
  </si>
  <si>
    <t>Extra Public Holiday (Boxing Day)</t>
  </si>
  <si>
    <t>Extra Public Holiday (Clash between ANZAC Day and Easter Monday)</t>
  </si>
  <si>
    <t>Extra Public Holiday (Christmas Day on a weekend)</t>
  </si>
  <si>
    <t/>
  </si>
  <si>
    <t>Final day of processing period</t>
  </si>
  <si>
    <t>Final day to notify applicant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</si>
</sst>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[$-C09]d\ mmmm\ yyyy;@"/>
    <numFmt numFmtId="165" formatCode="[$-F800]dddd\,\ mmmm\ dd\,\ yyyy"/>
    <numFmt numFmtId="166" formatCode="[$-C09]dddd\,\ d\ mmmm\ yyyy;@"/>
  </numFmts>
  <fonts count="10" x14ac:knownFonts="1"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b/>
      <sz val="11"/>
      <color theme="1"/>
      <name val="Source Sans Pro"/>
      <family val="2"/>
    </font>
    <font>
      <sz val="11"/>
      <color theme="1"/>
      <name val="Source Sans Pro"/>
      <family val="2"/>
    </font>
    <font>
      <b/>
      <u/>
      <sz val="16"/>
      <color theme="1"/>
      <name val="Source Sans Pro"/>
      <family val="2"/>
    </font>
    <font>
      <sz val="11"/>
      <name val="Source Sans Pro"/>
      <family val="2"/>
    </font>
    <font>
      <b/>
      <sz val="16"/>
      <color theme="1"/>
      <name val="Source Sans Pro"/>
      <family val="2"/>
    </font>
    <font>
      <b/>
      <sz val="11"/>
      <color theme="1"/>
      <name val="Calibri"/>
      <family val="2"/>
      <scheme val="minor"/>
    </font>
    <font>
      <i/>
      <sz val="11"/>
      <color theme="1"/>
      <name val="Source Sans Pro"/>
      <family val="2"/>
    </font>
  </fonts>
  <fills count="6">
    <fill>
      <patternFill patternType="none"/>
    </fill>
    <fill>
      <patternFill patternType="gray125"/>
    </fill>
    <fill>
      <patternFill patternType="solid">
        <fgColor rgb="FFA2D9E7"/>
        <bgColor indexed="64"/>
      </patternFill>
    </fill>
    <fill>
      <patternFill patternType="solid">
        <fgColor rgb="FFE0DBE3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0" tint="-0.14999847407452621"/>
        <bgColor indexed="64"/>
      </patternFill>
    </fill>
  </fills>
  <borders count="2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8">
    <xf numFmtId="0" fontId="0" fillId="0" borderId="0" xfId="0"/>
    <xf numFmtId="0" fontId="4" fillId="0" borderId="22" xfId="0" applyFont="1" applyBorder="1" applyProtection="1">
      <protection locked="0"/>
    </xf>
    <xf numFmtId="164" fontId="4" fillId="0" borderId="23" xfId="0" applyNumberFormat="1" applyFont="1" applyBorder="1" applyAlignment="1" applyProtection="1">
      <alignment horizontal="center"/>
      <protection locked="0"/>
    </xf>
    <xf numFmtId="0" fontId="4" fillId="0" borderId="23" xfId="0" applyFont="1" applyBorder="1" applyAlignment="1" applyProtection="1">
      <alignment horizontal="center"/>
      <protection locked="0"/>
    </xf>
    <xf numFmtId="0" fontId="6" fillId="0" borderId="24" xfId="0" applyFont="1" applyBorder="1" applyAlignment="1">
      <alignment horizontal="center"/>
    </xf>
    <xf numFmtId="0" fontId="4" fillId="0" borderId="2" xfId="0" applyFont="1" applyBorder="1" applyProtection="1">
      <protection locked="0"/>
    </xf>
    <xf numFmtId="164" fontId="4" fillId="0" borderId="1" xfId="0" applyNumberFormat="1" applyFont="1" applyBorder="1" applyAlignment="1" applyProtection="1">
      <alignment horizontal="center"/>
      <protection locked="0"/>
    </xf>
    <xf numFmtId="0" fontId="4" fillId="0" borderId="1" xfId="0" applyFont="1" applyBorder="1" applyAlignment="1" applyProtection="1">
      <alignment horizontal="center"/>
      <protection locked="0"/>
    </xf>
    <xf numFmtId="0" fontId="6" fillId="0" borderId="5" xfId="0" applyFont="1" applyBorder="1" applyAlignment="1">
      <alignment horizontal="center"/>
    </xf>
    <xf numFmtId="0" fontId="4" fillId="0" borderId="3" xfId="0" applyFont="1" applyBorder="1" applyProtection="1">
      <protection locked="0"/>
    </xf>
    <xf numFmtId="164" fontId="4" fillId="0" borderId="4" xfId="0" applyNumberFormat="1" applyFont="1" applyBorder="1" applyAlignment="1" applyProtection="1">
      <alignment horizontal="center"/>
      <protection locked="0"/>
    </xf>
    <xf numFmtId="0" fontId="4" fillId="0" borderId="4" xfId="0" applyFont="1" applyBorder="1" applyAlignment="1" applyProtection="1">
      <alignment horizontal="center"/>
      <protection locked="0"/>
    </xf>
    <xf numFmtId="0" fontId="6" fillId="0" borderId="20" xfId="0" applyFont="1" applyBorder="1" applyAlignment="1">
      <alignment horizontal="center"/>
    </xf>
    <xf numFmtId="0" fontId="4" fillId="2" borderId="8" xfId="0" applyFont="1" applyFill="1" applyBorder="1"/>
    <xf numFmtId="0" fontId="4" fillId="2" borderId="11" xfId="0" applyFont="1" applyFill="1" applyBorder="1"/>
    <xf numFmtId="0" fontId="4" fillId="2" borderId="13" xfId="0" applyFont="1" applyFill="1" applyBorder="1"/>
    <xf numFmtId="0" fontId="4" fillId="2" borderId="0" xfId="0" applyFont="1" applyFill="1"/>
    <xf numFmtId="0" fontId="4" fillId="2" borderId="12" xfId="0" applyFont="1" applyFill="1" applyBorder="1"/>
    <xf numFmtId="0" fontId="3" fillId="2" borderId="0" xfId="0" applyFont="1" applyFill="1" applyAlignment="1">
      <alignment horizontal="center"/>
    </xf>
    <xf numFmtId="164" fontId="4" fillId="2" borderId="0" xfId="0" applyNumberFormat="1" applyFont="1" applyFill="1" applyAlignment="1">
      <alignment horizontal="center"/>
    </xf>
    <xf numFmtId="164" fontId="4" fillId="2" borderId="0" xfId="0" applyNumberFormat="1" applyFont="1" applyFill="1"/>
    <xf numFmtId="0" fontId="4" fillId="2" borderId="14" xfId="0" applyFont="1" applyFill="1" applyBorder="1"/>
    <xf numFmtId="0" fontId="4" fillId="2" borderId="15" xfId="0" applyFont="1" applyFill="1" applyBorder="1"/>
    <xf numFmtId="0" fontId="4" fillId="2" borderId="9" xfId="0" applyFont="1" applyFill="1" applyBorder="1"/>
    <xf numFmtId="0" fontId="4" fillId="2" borderId="10" xfId="0" applyFont="1" applyFill="1" applyBorder="1"/>
    <xf numFmtId="0" fontId="5" fillId="2" borderId="0" xfId="0" applyFont="1" applyFill="1" applyAlignment="1">
      <alignment horizontal="center"/>
    </xf>
    <xf numFmtId="0" fontId="0" fillId="2" borderId="0" xfId="0" applyFill="1"/>
    <xf numFmtId="14" fontId="0" fillId="2" borderId="0" xfId="0" applyNumberFormat="1" applyFill="1" applyAlignment="1">
      <alignment horizontal="center"/>
    </xf>
    <xf numFmtId="0" fontId="3" fillId="3" borderId="6" xfId="0" applyFont="1" applyFill="1" applyBorder="1" applyAlignment="1">
      <alignment horizontal="center"/>
    </xf>
    <xf numFmtId="0" fontId="3" fillId="3" borderId="7" xfId="0" applyFont="1" applyFill="1" applyBorder="1" applyAlignment="1">
      <alignment horizontal="center"/>
    </xf>
    <xf numFmtId="0" fontId="3" fillId="3" borderId="21" xfId="0" applyFont="1" applyFill="1" applyBorder="1" applyAlignment="1">
      <alignment horizontal="center"/>
    </xf>
    <xf numFmtId="0" fontId="3" fillId="3" borderId="19" xfId="0" applyFont="1" applyFill="1" applyBorder="1" applyAlignment="1">
      <alignment horizontal="center"/>
    </xf>
    <xf numFmtId="0" fontId="8" fillId="4" borderId="0" xfId="0" applyFont="1" applyFill="1" applyAlignment="1">
      <alignment horizontal="center"/>
    </xf>
    <xf numFmtId="0" fontId="0" fillId="5" borderId="0" xfId="0" applyFill="1" applyAlignment="1">
      <alignment horizontal="center"/>
    </xf>
    <xf numFmtId="165" fontId="0" fillId="0" borderId="0" xfId="0" applyNumberFormat="1" applyAlignment="1">
      <alignment horizontal="center"/>
    </xf>
    <xf numFmtId="166" fontId="0" fillId="0" borderId="0" xfId="0" applyNumberFormat="1" applyAlignment="1">
      <alignment horizontal="center"/>
    </xf>
    <xf numFmtId="0" fontId="1" fillId="0" borderId="0" xfId="0" applyFont="1"/>
    <xf numFmtId="15" fontId="1" fillId="0" borderId="0" xfId="0" applyNumberFormat="1" applyFont="1" applyAlignment="1">
      <alignment horizontal="center"/>
    </xf>
    <xf numFmtId="0" fontId="2" fillId="0" borderId="0" xfId="0" applyFont="1" applyAlignment="1">
      <alignment horizontal="center"/>
    </xf>
    <xf numFmtId="164" fontId="1" fillId="0" borderId="0" xfId="0" applyNumberFormat="1" applyFont="1" applyAlignment="1">
      <alignment horizontal="center"/>
    </xf>
    <xf numFmtId="0" fontId="1" fillId="0" borderId="0" xfId="0" applyFont="1" applyAlignment="1">
      <alignment horizontal="center"/>
    </xf>
    <xf numFmtId="0" fontId="2" fillId="0" borderId="0" xfId="0" applyFont="1"/>
    <xf numFmtId="165" fontId="1" fillId="0" borderId="0" xfId="0" applyNumberFormat="1" applyFont="1"/>
    <xf numFmtId="166" fontId="1" fillId="0" borderId="0" xfId="0" applyNumberFormat="1" applyFont="1"/>
    <xf numFmtId="0" fontId="3" fillId="3" borderId="16" xfId="0" applyFont="1" applyFill="1" applyBorder="1" applyAlignment="1">
      <alignment horizontal="left" vertical="center" wrapText="1" indent="1"/>
    </xf>
    <xf numFmtId="0" fontId="3" fillId="3" borderId="17" xfId="0" applyFont="1" applyFill="1" applyBorder="1" applyAlignment="1">
      <alignment horizontal="left" vertical="center" wrapText="1" indent="1"/>
    </xf>
    <xf numFmtId="0" fontId="3" fillId="3" borderId="18" xfId="0" applyFont="1" applyFill="1" applyBorder="1" applyAlignment="1">
      <alignment horizontal="left" vertical="center" wrapText="1" indent="1"/>
    </xf>
    <xf numFmtId="0" fontId="7" fillId="2" borderId="0" xfId="0" applyFont="1" applyFill="1" applyAlignment="1">
      <alignment horizontal="center"/>
    </xf>
  </cellXfs>
  <cellStyles count="1">
    <cellStyle name="Normal" xfId="0" builtinId="0"/>
  </cellStyles>
  <dxfs count="8">
    <dxf>
      <fill>
        <patternFill>
          <bgColor rgb="FFE0DBE3"/>
        </patternFill>
      </fill>
    </dxf>
    <dxf>
      <fill>
        <patternFill>
          <bgColor rgb="FFE0DBE3"/>
        </patternFill>
      </fill>
    </dxf>
    <dxf>
      <fill>
        <patternFill>
          <bgColor theme="9" tint="0.79998168889431442"/>
        </patternFill>
      </fill>
    </dxf>
    <dxf>
      <fill>
        <patternFill>
          <bgColor rgb="FFE0DBE3"/>
        </patternFill>
      </fill>
    </dxf>
    <dxf>
      <fill>
        <patternFill>
          <bgColor rgb="FFE0DBE3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</dxfs>
  <tableStyles count="0" defaultTableStyle="TableStyleMedium2" defaultPivotStyle="PivotStyleLight16"/>
  <colors>
    <mruColors>
      <color rgb="FFB5DBD2"/>
      <color rgb="FFE0DBE3"/>
      <color rgb="FFC1B2B6"/>
      <color rgb="FFA2D9E7"/>
      <color rgb="FF00A9CE"/>
      <color rgb="FF002A3A"/>
      <color rgb="FF00567D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761</xdr:colOff>
      <xdr:row>18</xdr:row>
      <xdr:rowOff>16252</xdr:rowOff>
    </xdr:from>
    <xdr:to>
      <xdr:col>1</xdr:col>
      <xdr:colOff>5220761</xdr:colOff>
      <xdr:row>22</xdr:row>
      <xdr:rowOff>141552</xdr:rowOff>
    </xdr:to>
    <xdr:sp macro="" textlink="">
      <xdr:nvSpPr>
        <xdr:cNvPr id="2" name="Rectangle: Rounded Corners 1">
          <a:extLst>
            <a:ext uri="{FF2B5EF4-FFF2-40B4-BE49-F238E27FC236}">
              <a16:creationId xmlns:a16="http://schemas.microsoft.com/office/drawing/2014/main" id="{9989E613-3F05-7E75-194D-533F5A4DF26C}"/>
            </a:ext>
          </a:extLst>
        </xdr:cNvPr>
        <xdr:cNvSpPr/>
      </xdr:nvSpPr>
      <xdr:spPr>
        <a:xfrm>
          <a:off x="372236" y="4512052"/>
          <a:ext cx="5220000" cy="887300"/>
        </a:xfrm>
        <a:prstGeom prst="roundRect">
          <a:avLst/>
        </a:prstGeom>
        <a:solidFill>
          <a:srgbClr val="002A3A"/>
        </a:solidFill>
        <a:ln>
          <a:solidFill>
            <a:schemeClr val="tx1"/>
          </a:solidFill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en-AU" sz="1400" b="1">
              <a:latin typeface="Source Sans Pro" panose="020B0503030403020204" pitchFamily="34" charset="0"/>
              <a:ea typeface="Source Sans Pro" panose="020B0503030403020204" pitchFamily="34" charset="0"/>
            </a:rPr>
            <a:t>Final day of processing period</a:t>
          </a:r>
        </a:p>
      </xdr:txBody>
    </xdr:sp>
    <xdr:clientData/>
  </xdr:twoCellAnchor>
  <xdr:twoCellAnchor>
    <xdr:from>
      <xdr:col>2</xdr:col>
      <xdr:colOff>149806</xdr:colOff>
      <xdr:row>18</xdr:row>
      <xdr:rowOff>19427</xdr:rowOff>
    </xdr:from>
    <xdr:to>
      <xdr:col>5</xdr:col>
      <xdr:colOff>854956</xdr:colOff>
      <xdr:row>22</xdr:row>
      <xdr:rowOff>141552</xdr:rowOff>
    </xdr:to>
    <xdr:sp macro="" textlink="">
      <xdr:nvSpPr>
        <xdr:cNvPr id="3" name="Rectangle: Rounded Corners 2">
          <a:extLst>
            <a:ext uri="{FF2B5EF4-FFF2-40B4-BE49-F238E27FC236}">
              <a16:creationId xmlns:a16="http://schemas.microsoft.com/office/drawing/2014/main" id="{3FB42B09-1DA2-4D8D-BF7B-374AF55ABF4F}"/>
            </a:ext>
          </a:extLst>
        </xdr:cNvPr>
        <xdr:cNvSpPr/>
      </xdr:nvSpPr>
      <xdr:spPr>
        <a:xfrm>
          <a:off x="5931481" y="4515227"/>
          <a:ext cx="5220000" cy="884125"/>
        </a:xfrm>
        <a:prstGeom prst="roundRect">
          <a:avLst/>
        </a:prstGeom>
        <a:solidFill>
          <a:srgbClr val="002A3A"/>
        </a:solidFill>
        <a:ln>
          <a:solidFill>
            <a:schemeClr val="tx1"/>
          </a:solidFill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en-AU" sz="1400" b="1">
              <a:latin typeface="Source Sans Pro" panose="020B0503030403020204" pitchFamily="34" charset="0"/>
              <a:ea typeface="Source Sans Pro" panose="020B0503030403020204" pitchFamily="34" charset="0"/>
            </a:rPr>
            <a:t>Final day to notify applicant</a:t>
          </a:r>
          <a:r>
            <a:rPr lang="en-AU" sz="1400" b="1" baseline="0">
              <a:latin typeface="Source Sans Pro" panose="020B0503030403020204" pitchFamily="34" charset="0"/>
              <a:ea typeface="Source Sans Pro" panose="020B0503030403020204" pitchFamily="34" charset="0"/>
            </a:rPr>
            <a:t> of decision</a:t>
          </a:r>
          <a:endParaRPr lang="en-AU" sz="1400" b="1">
            <a:latin typeface="Source Sans Pro" panose="020B0503030403020204" pitchFamily="34" charset="0"/>
            <a:ea typeface="Source Sans Pro" panose="020B0503030403020204" pitchFamily="34" charset="0"/>
          </a:endParaRPr>
        </a:p>
      </xdr:txBody>
    </xdr:sp>
    <xdr:clientData/>
  </xdr:twoCellAnchor>
  <xdr:twoCellAnchor>
    <xdr:from>
      <xdr:col>1</xdr:col>
      <xdr:colOff>761</xdr:colOff>
      <xdr:row>20</xdr:row>
      <xdr:rowOff>27638</xdr:rowOff>
    </xdr:from>
    <xdr:to>
      <xdr:col>1</xdr:col>
      <xdr:colOff>5220761</xdr:colOff>
      <xdr:row>21</xdr:row>
      <xdr:rowOff>123854</xdr:rowOff>
    </xdr:to>
    <xdr:sp macro="" textlink="$J$26">
      <xdr:nvSpPr>
        <xdr:cNvPr id="6" name="TextBox 5">
          <a:extLst>
            <a:ext uri="{FF2B5EF4-FFF2-40B4-BE49-F238E27FC236}">
              <a16:creationId xmlns:a16="http://schemas.microsoft.com/office/drawing/2014/main" id="{5B3FFB8D-9A19-E1EA-EB1E-45CCEEAA2F9E}"/>
            </a:ext>
          </a:extLst>
        </xdr:cNvPr>
        <xdr:cNvSpPr txBox="1"/>
      </xdr:nvSpPr>
      <xdr:spPr>
        <a:xfrm>
          <a:off x="372236" y="4904438"/>
          <a:ext cx="5220000" cy="28671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fld id="{ACD8C31C-ED02-4E4D-9101-D164CDCBE08E}" type="TxLink">
            <a:rPr lang="en-US" sz="1600" b="0" i="0" u="none" strike="noStrike">
              <a:solidFill>
                <a:schemeClr val="bg1"/>
              </a:solidFill>
              <a:latin typeface="Source Sans Pro" panose="020B0503030403020204" pitchFamily="34" charset="0"/>
              <a:ea typeface="Source Sans Pro" panose="020B0503030403020204" pitchFamily="34" charset="0"/>
              <a:cs typeface="Calibri"/>
            </a:rPr>
            <a:pPr algn="ctr"/>
            <a:t> </a:t>
          </a:fld>
          <a:endParaRPr lang="en-AU" sz="1600" b="0">
            <a:solidFill>
              <a:schemeClr val="bg1"/>
            </a:solidFill>
            <a:latin typeface="Source Sans Pro" panose="020B0503030403020204" pitchFamily="34" charset="0"/>
            <a:ea typeface="Source Sans Pro" panose="020B0503030403020204" pitchFamily="34" charset="0"/>
          </a:endParaRPr>
        </a:p>
      </xdr:txBody>
    </xdr:sp>
    <xdr:clientData/>
  </xdr:twoCellAnchor>
  <xdr:twoCellAnchor>
    <xdr:from>
      <xdr:col>2</xdr:col>
      <xdr:colOff>151395</xdr:colOff>
      <xdr:row>20</xdr:row>
      <xdr:rowOff>29375</xdr:rowOff>
    </xdr:from>
    <xdr:to>
      <xdr:col>5</xdr:col>
      <xdr:colOff>856545</xdr:colOff>
      <xdr:row>21</xdr:row>
      <xdr:rowOff>122116</xdr:rowOff>
    </xdr:to>
    <xdr:sp macro="" textlink="$J$27">
      <xdr:nvSpPr>
        <xdr:cNvPr id="7" name="TextBox 6">
          <a:extLst>
            <a:ext uri="{FF2B5EF4-FFF2-40B4-BE49-F238E27FC236}">
              <a16:creationId xmlns:a16="http://schemas.microsoft.com/office/drawing/2014/main" id="{74280211-F29D-4FF8-9163-FF19972F0EF6}"/>
            </a:ext>
          </a:extLst>
        </xdr:cNvPr>
        <xdr:cNvSpPr txBox="1"/>
      </xdr:nvSpPr>
      <xdr:spPr>
        <a:xfrm>
          <a:off x="5933070" y="4906175"/>
          <a:ext cx="5220000" cy="28324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fld id="{9DAD8584-65F4-4809-8338-2F4E91A06F92}" type="TxLink">
            <a:rPr lang="en-US" sz="1600" b="0" i="0" u="none" strike="noStrike">
              <a:solidFill>
                <a:schemeClr val="bg1"/>
              </a:solidFill>
              <a:latin typeface="Source Sans Pro" panose="020B0503030403020204" pitchFamily="34" charset="0"/>
              <a:ea typeface="Source Sans Pro" panose="020B0503030403020204" pitchFamily="34" charset="0"/>
              <a:cs typeface="Calibri"/>
            </a:rPr>
            <a:pPr algn="ctr"/>
            <a:t> </a:t>
          </a:fld>
          <a:endParaRPr lang="en-AU" sz="1600" b="0">
            <a:solidFill>
              <a:schemeClr val="bg1"/>
            </a:solidFill>
            <a:latin typeface="Source Sans Pro" panose="020B0503030403020204" pitchFamily="34" charset="0"/>
            <a:ea typeface="Source Sans Pro" panose="020B0503030403020204" pitchFamily="34" charset="0"/>
          </a:endParaRPr>
        </a:p>
      </xdr:txBody>
    </xdr:sp>
    <xdr:clientData/>
  </xdr:twoCellAnchor>
  <xdr:twoCellAnchor editAs="oneCell">
    <xdr:from>
      <xdr:col>5</xdr:col>
      <xdr:colOff>1174241</xdr:colOff>
      <xdr:row>18</xdr:row>
      <xdr:rowOff>52405</xdr:rowOff>
    </xdr:from>
    <xdr:to>
      <xdr:col>6</xdr:col>
      <xdr:colOff>9191</xdr:colOff>
      <xdr:row>22</xdr:row>
      <xdr:rowOff>126336</xdr:rowOff>
    </xdr:to>
    <xdr:pic>
      <xdr:nvPicPr>
        <xdr:cNvPr id="4" name="Picture 3" descr="Office of the Australian Information Commissioner">
          <a:extLst>
            <a:ext uri="{FF2B5EF4-FFF2-40B4-BE49-F238E27FC236}">
              <a16:creationId xmlns:a16="http://schemas.microsoft.com/office/drawing/2014/main" id="{401C81AC-2885-3C1F-CC2B-BC6D5BEE9C5F}"/>
            </a:ext>
          </a:extLst>
        </xdr:cNvPr>
        <xdr:cNvPicPr preferRelativeResize="0">
          <a:picLocks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1461241" y="4543809"/>
          <a:ext cx="835200" cy="835931"/>
        </a:xfrm>
        <a:prstGeom prst="rect">
          <a:avLst/>
        </a:prstGeom>
        <a:ln w="12700">
          <a:noFill/>
        </a:ln>
        <a:effectLst/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9F46623-2C6C-4625-870B-55C29E0006CD}">
  <dimension ref="A1:Y28"/>
  <sheetViews>
    <sheetView tabSelected="1" zoomScaleNormal="100" workbookViewId="0">
      <selection activeCell="B7" sqref="B7"/>
    </sheetView>
  </sheetViews>
  <sheetFormatPr defaultColWidth="0" defaultRowHeight="15" zeroHeight="1" x14ac:dyDescent="0.25"/>
  <cols>
    <col min="1" max="1" width="5.5703125" customWidth="1"/>
    <col min="2" max="2" width="81.140625" customWidth="1"/>
    <col min="3" max="5" width="22.5703125" customWidth="1"/>
    <col min="6" max="6" width="30" customWidth="1"/>
    <col min="7" max="7" width="5.5703125" customWidth="1"/>
    <col min="8" max="8" width="0.140625" customWidth="1"/>
    <col min="9" max="9" width="29" style="36" hidden="1" customWidth="1"/>
    <col min="10" max="10" width="24" style="36" hidden="1" customWidth="1"/>
    <col min="11" max="11" width="21.28515625" style="36" hidden="1" customWidth="1"/>
    <col min="12" max="14" width="8.7109375" style="36" hidden="1" customWidth="1"/>
    <col min="15" max="25" width="8.7109375" hidden="1" customWidth="1"/>
    <col min="26" max="16384" width="9.140625" hidden="1"/>
  </cols>
  <sheetData>
    <row r="1" spans="1:13" x14ac:dyDescent="0.25">
      <c r="A1" s="13"/>
      <c r="B1" s="23"/>
      <c r="C1" s="23"/>
      <c r="D1" s="23"/>
      <c r="E1" s="23"/>
      <c r="F1" s="23"/>
      <c r="G1" s="24"/>
    </row>
    <row r="2" spans="1:13" ht="19.5" customHeight="1" x14ac:dyDescent="0.35">
      <c r="A2" s="14"/>
      <c r="B2" s="47" t="s">
        <v>0</v>
      </c>
      <c r="C2" s="47"/>
      <c r="D2" s="47"/>
      <c r="E2" s="47"/>
      <c r="F2" s="47"/>
      <c r="G2" s="17"/>
    </row>
    <row r="3" spans="1:13" ht="15" customHeight="1" thickBot="1" x14ac:dyDescent="0.4">
      <c r="A3" s="14"/>
      <c r="B3" s="25"/>
      <c r="C3" s="25"/>
      <c r="D3" s="25"/>
      <c r="E3" s="25"/>
      <c r="F3" s="25"/>
      <c r="G3" s="17"/>
      <c r="H3" s="26"/>
    </row>
    <row r="4" spans="1:13" ht="75.75" customHeight="1" thickBot="1" x14ac:dyDescent="0.3">
      <c r="A4" s="14"/>
      <c r="B4" s="44" t="s">
        <v>1</v>
      </c>
      <c r="C4" s="45"/>
      <c r="D4" s="45"/>
      <c r="E4" s="45"/>
      <c r="F4" s="46"/>
      <c r="G4" s="17"/>
      <c r="H4" s="26"/>
    </row>
    <row r="5" spans="1:13" ht="15" customHeight="1" thickBot="1" x14ac:dyDescent="0.3">
      <c r="A5" s="14"/>
      <c r="B5" s="16"/>
      <c r="C5" s="16"/>
      <c r="D5" s="16"/>
      <c r="E5" s="16"/>
      <c r="F5" s="16"/>
      <c r="G5" s="17"/>
      <c r="H5" s="26"/>
      <c r="I5" s="37"/>
    </row>
    <row r="6" spans="1:13" ht="15.75" thickBot="1" x14ac:dyDescent="0.3">
      <c r="A6" s="14"/>
      <c r="B6" s="28" t="s">
        <v>2</v>
      </c>
      <c r="C6" s="29" t="s">
        <v>3</v>
      </c>
      <c r="D6" s="29" t="s">
        <v>4</v>
      </c>
      <c r="E6" s="30" t="s">
        <v>5</v>
      </c>
      <c r="F6" s="31" t="s">
        <v>6</v>
      </c>
      <c r="G6" s="17"/>
      <c r="H6" s="26"/>
      <c r="I6" s="38" t="s">
        <v>7</v>
      </c>
      <c r="J6" s="38" t="s">
        <v>8</v>
      </c>
      <c r="K6" s="38" t="s">
        <v>9</v>
      </c>
      <c r="M6" s="38"/>
    </row>
    <row r="7" spans="1:13" x14ac:dyDescent="0.25">
      <c r="A7" s="14"/>
      <c r="B7" s="1"/>
      <c r="C7" s="2"/>
      <c r="D7" s="2"/>
      <c r="E7" s="3"/>
      <c r="F7" s="4" t="str" cm="1">
        <f t="array" ref="F7">_xlfn.IFS(AND(OR($J7=1,$J7=2),NOT(ISBLANK(C7)),NOT(ISBLANK(D7))),"+ "&amp;K7&amp;" days",$J7=3,"+ "&amp;K7&amp;" days",AND(OR($J7=4,$J7=5),NOT(ISBLANK(E7))),"+ "&amp;K7&amp;" days",AND($J7="N/A",NOT(ISBLANK(B7)),NOT(ISBLANK(C7))),"+ "&amp;K7&amp;" days",TRUE,"")</f>
        <v/>
      </c>
      <c r="G7" s="17"/>
      <c r="H7" s="27"/>
      <c r="I7" s="39">
        <f>C7+K7</f>
        <v>30</v>
      </c>
      <c r="J7" s="40" t="s">
        <v>10</v>
      </c>
      <c r="K7" s="40">
        <v>30</v>
      </c>
    </row>
    <row r="8" spans="1:13" x14ac:dyDescent="0.25">
      <c r="A8" s="14"/>
      <c r="B8" s="5"/>
      <c r="C8" s="6"/>
      <c r="D8" s="6"/>
      <c r="E8" s="7"/>
      <c r="F8" s="8" t="str" cm="1">
        <f t="array" ref="F8">_xlfn.IFS(AND(OR($J8=1,$J8=2),NOT(ISBLANK(C8)),NOT(ISBLANK(D8))),"+ "&amp;K8&amp;" days",$J8=3,"+ "&amp;K8&amp;" days",AND(OR($J8=4,$J8=5),NOT(ISBLANK(E8))),"+ "&amp;K8&amp;" days",AND($J8="N/A",NOT(ISBLANK(B8)),NOT(ISBLANK(C8))),"+ "&amp;K8&amp;" days",TRUE,"")</f>
        <v/>
      </c>
      <c r="G8" s="17"/>
      <c r="H8" s="27"/>
      <c r="I8" s="39">
        <f t="shared" ref="I8:I17" si="0">I7+K8</f>
        <v>30</v>
      </c>
      <c r="J8" s="40" cm="1">
        <f t="array" ref="J8">_xlfn.IFS(B8=$I$20,1,B8=$I$21,2,B8=$I$22,3,B8=$I$23,4,B8=$I$24,5,TRUE,0)</f>
        <v>0</v>
      </c>
      <c r="K8" s="40" cm="1">
        <f t="array" ref="K8">_xlfn.IFS(AND(OR($J8=1,$J8=2),NOT(ISBLANK(C8)),NOT(ISBLANK(D8))),$D8-$C8+_xlfn.IFS(AND(OR(J8=1,J8=2),OR(J7=1,J7=2),D7=C8),0,OR(J8=1,J8=2),1,TRUE,0),$J8=3,30,OR($J8=4,$J8=5),$E8,TRUE,0)</f>
        <v>0</v>
      </c>
    </row>
    <row r="9" spans="1:13" x14ac:dyDescent="0.25">
      <c r="A9" s="14"/>
      <c r="B9" s="5"/>
      <c r="C9" s="6"/>
      <c r="D9" s="6"/>
      <c r="E9" s="7"/>
      <c r="F9" s="8" t="str" cm="1">
        <f t="array" ref="F9">_xlfn.IFS(AND(OR($J9=1,$J9=2),NOT(ISBLANK(C9)),NOT(ISBLANK(D9))),"+ "&amp;K9&amp;" days",$J9=3,"+ "&amp;K9&amp;" days",AND(OR($J9=4,$J9=5),NOT(ISBLANK(E9))),"+ "&amp;K9&amp;" days",AND($J9="N/A",NOT(ISBLANK(B9)),NOT(ISBLANK(C9))),"+ "&amp;K9&amp;" days",TRUE,"")</f>
        <v/>
      </c>
      <c r="G9" s="17"/>
      <c r="H9" s="27"/>
      <c r="I9" s="39">
        <f t="shared" si="0"/>
        <v>30</v>
      </c>
      <c r="J9" s="40" cm="1">
        <f t="array" ref="J9">_xlfn.IFS(B9=$I$20,1,B9=$I$21,2,B9=$I$22,3,B9=$I$23,4,B9=$I$24,5,TRUE,0)</f>
        <v>0</v>
      </c>
      <c r="K9" s="40" cm="1">
        <f t="array" ref="K9">_xlfn.IFS(AND(OR($J9=1,$J9=2),NOT(ISBLANK(C9)),NOT(ISBLANK(D9))),$D9-$C9+_xlfn.IFS(AND(OR(J9=1,J9=2),OR(J8=1,J8=2),D8=C9),0,OR(J9=1,J9=2),1,TRUE,0),$J9=3,30,OR($J9=4,$J9=5),$E9,TRUE,0)</f>
        <v>0</v>
      </c>
    </row>
    <row r="10" spans="1:13" x14ac:dyDescent="0.25">
      <c r="A10" s="14"/>
      <c r="B10" s="5"/>
      <c r="C10" s="6"/>
      <c r="D10" s="6"/>
      <c r="E10" s="7"/>
      <c r="F10" s="8" t="str" cm="1">
        <f t="array" ref="F10">_xlfn.IFS(AND(OR($J10=1,$J10=2),NOT(ISBLANK(C10)),NOT(ISBLANK(D10))),"+ "&amp;K10&amp;" days",$J10=3,"+ "&amp;K10&amp;" days",AND(OR($J10=4,$J10=5),NOT(ISBLANK(E10))),"+ "&amp;K10&amp;" days",AND($J10="N/A",NOT(ISBLANK(B10)),NOT(ISBLANK(C10))),"+ "&amp;K10&amp;" days",TRUE,"")</f>
        <v/>
      </c>
      <c r="G10" s="17"/>
      <c r="H10" s="27"/>
      <c r="I10" s="39">
        <f t="shared" si="0"/>
        <v>30</v>
      </c>
      <c r="J10" s="40" cm="1">
        <f t="array" ref="J10">_xlfn.IFS(B10=$I$20,1,B10=$I$21,2,B10=$I$22,3,B10=$I$23,4,B10=$I$24,5,TRUE,0)</f>
        <v>0</v>
      </c>
      <c r="K10" s="40" cm="1">
        <f t="array" ref="K10">_xlfn.IFS(AND(OR($J10=1,$J10=2),NOT(ISBLANK(C10)),NOT(ISBLANK(D10))),$D10-$C10+_xlfn.IFS(AND(OR(J10=1,J10=2),OR(J9=1,J9=2),D9=C10),0,OR(J10=1,J10=2),1,TRUE,0),$J10=3,30,OR($J10=4,$J10=5),$E10,TRUE,0)</f>
        <v>0</v>
      </c>
    </row>
    <row r="11" spans="1:13" x14ac:dyDescent="0.25">
      <c r="A11" s="14"/>
      <c r="B11" s="5"/>
      <c r="C11" s="6"/>
      <c r="D11" s="6"/>
      <c r="E11" s="7"/>
      <c r="F11" s="8" t="str" cm="1">
        <f t="array" ref="F11">_xlfn.IFS(AND(OR($J11=1,$J11=2),NOT(ISBLANK(C11)),NOT(ISBLANK(D11))),"+ "&amp;K11&amp;" days",$J11=3,"+ "&amp;K11&amp;" days",AND(OR($J11=4,$J11=5),NOT(ISBLANK(E11))),"+ "&amp;K11&amp;" days",AND($J11="N/A",NOT(ISBLANK(B11)),NOT(ISBLANK(C11))),"+ "&amp;K11&amp;" days",TRUE,"")</f>
        <v/>
      </c>
      <c r="G11" s="17"/>
      <c r="H11" s="27"/>
      <c r="I11" s="39">
        <f t="shared" si="0"/>
        <v>30</v>
      </c>
      <c r="J11" s="40" cm="1">
        <f t="array" ref="J11">_xlfn.IFS(B11=$I$20,1,B11=$I$21,2,B11=$I$22,3,B11=$I$23,4,B11=$I$24,5,TRUE,0)</f>
        <v>0</v>
      </c>
      <c r="K11" s="40" cm="1">
        <f t="array" ref="K11">_xlfn.IFS(AND(OR($J11=1,$J11=2),NOT(ISBLANK(C11)),NOT(ISBLANK(D11))),$D11-$C11+_xlfn.IFS(AND(OR(J11=1,J11=2),OR(J10=1,J10=2),D10=C11),0,OR(J11=1,J11=2),1,TRUE,0),$J11=3,30,OR($J11=4,$J11=5),$E11,TRUE,0)</f>
        <v>0</v>
      </c>
    </row>
    <row r="12" spans="1:13" x14ac:dyDescent="0.25">
      <c r="A12" s="14"/>
      <c r="B12" s="5"/>
      <c r="C12" s="6"/>
      <c r="D12" s="6"/>
      <c r="E12" s="7"/>
      <c r="F12" s="8" t="str" cm="1">
        <f t="array" ref="F12">_xlfn.IFS(AND(OR($J12=1,$J12=2),NOT(ISBLANK(C12)),NOT(ISBLANK(D12))),"+ "&amp;K12&amp;" days",$J12=3,"+ "&amp;K12&amp;" days",AND(OR($J12=4,$J12=5),NOT(ISBLANK(E12))),"+ "&amp;K12&amp;" days",AND($J12="N/A",NOT(ISBLANK(B12)),NOT(ISBLANK(C12))),"+ "&amp;K12&amp;" days",TRUE,"")</f>
        <v/>
      </c>
      <c r="G12" s="17"/>
      <c r="H12" s="27"/>
      <c r="I12" s="39">
        <f t="shared" si="0"/>
        <v>30</v>
      </c>
      <c r="J12" s="40" cm="1">
        <f t="array" ref="J12">_xlfn.IFS(B12=$I$20,1,B12=$I$21,2,B12=$I$22,3,B12=$I$23,4,B12=$I$24,5,TRUE,0)</f>
        <v>0</v>
      </c>
      <c r="K12" s="40" cm="1">
        <f t="array" ref="K12">_xlfn.IFS(AND(OR($J12=1,$J12=2),NOT(ISBLANK(C12)),NOT(ISBLANK(D12))),$D12-$C12+_xlfn.IFS(AND(OR(J12=1,J12=2),OR(J11=1,J11=2),D11=C12),0,OR(J12=1,J12=2),1,TRUE,0),$J12=3,30,OR($J12=4,$J12=5),$E12,TRUE,0)</f>
        <v>0</v>
      </c>
    </row>
    <row r="13" spans="1:13" x14ac:dyDescent="0.25">
      <c r="A13" s="14"/>
      <c r="B13" s="5"/>
      <c r="C13" s="6"/>
      <c r="D13" s="6"/>
      <c r="E13" s="7"/>
      <c r="F13" s="8" t="str" cm="1">
        <f t="array" ref="F13">_xlfn.IFS(AND(OR($J13=1,$J13=2),NOT(ISBLANK(C13)),NOT(ISBLANK(D13))),"+ "&amp;K13&amp;" days",$J13=3,"+ "&amp;K13&amp;" days",AND(OR($J13=4,$J13=5),NOT(ISBLANK(E13))),"+ "&amp;K13&amp;" days",AND($J13="N/A",NOT(ISBLANK(B13)),NOT(ISBLANK(C13))),"+ "&amp;K13&amp;" days",TRUE,"")</f>
        <v/>
      </c>
      <c r="G13" s="17"/>
      <c r="H13" s="27"/>
      <c r="I13" s="39">
        <f t="shared" si="0"/>
        <v>30</v>
      </c>
      <c r="J13" s="40" cm="1">
        <f t="array" ref="J13">_xlfn.IFS(B13=$I$20,1,B13=$I$21,2,B13=$I$22,3,B13=$I$23,4,B13=$I$24,5,TRUE,0)</f>
        <v>0</v>
      </c>
      <c r="K13" s="40" cm="1">
        <f t="array" ref="K13">_xlfn.IFS(AND(OR($J13=1,$J13=2),NOT(ISBLANK(C13)),NOT(ISBLANK(D13))),$D13-$C13+_xlfn.IFS(AND(OR(J13=1,J13=2),OR(J12=1,J12=2),D12=C13),0,OR(J13=1,J13=2),1,TRUE,0),$J13=3,30,OR($J13=4,$J13=5),$E13,TRUE,0)</f>
        <v>0</v>
      </c>
    </row>
    <row r="14" spans="1:13" x14ac:dyDescent="0.25">
      <c r="A14" s="14"/>
      <c r="B14" s="5"/>
      <c r="C14" s="6"/>
      <c r="D14" s="6"/>
      <c r="E14" s="7"/>
      <c r="F14" s="8" t="str" cm="1">
        <f t="array" ref="F14">_xlfn.IFS(AND(OR($J14=1,$J14=2),NOT(ISBLANK(C14)),NOT(ISBLANK(D14))),"+ "&amp;K14&amp;" days",$J14=3,"+ "&amp;K14&amp;" days",AND(OR($J14=4,$J14=5),NOT(ISBLANK(E14))),"+ "&amp;K14&amp;" days",AND($J14="N/A",NOT(ISBLANK(B14)),NOT(ISBLANK(C14))),"+ "&amp;K14&amp;" days",TRUE,"")</f>
        <v/>
      </c>
      <c r="G14" s="17"/>
      <c r="H14" s="27"/>
      <c r="I14" s="39">
        <f t="shared" si="0"/>
        <v>30</v>
      </c>
      <c r="J14" s="40" cm="1">
        <f t="array" ref="J14">_xlfn.IFS(B14=$I$20,1,B14=$I$21,2,B14=$I$22,3,B14=$I$23,4,B14=$I$24,5,TRUE,0)</f>
        <v>0</v>
      </c>
      <c r="K14" s="40" cm="1">
        <f t="array" ref="K14">_xlfn.IFS(AND(OR($J14=1,$J14=2),NOT(ISBLANK(C14)),NOT(ISBLANK(D14))),$D14-$C14+_xlfn.IFS(AND(OR(J14=1,J14=2),OR(J13=1,J13=2),D13=C14),0,OR(J14=1,J14=2),1,TRUE,0),$J14=3,30,OR($J14=4,$J14=5),$E14,TRUE,0)</f>
        <v>0</v>
      </c>
    </row>
    <row r="15" spans="1:13" x14ac:dyDescent="0.25">
      <c r="A15" s="14"/>
      <c r="B15" s="5"/>
      <c r="C15" s="6"/>
      <c r="D15" s="6"/>
      <c r="E15" s="7"/>
      <c r="F15" s="8" t="str" cm="1">
        <f t="array" ref="F15">_xlfn.IFS(AND(OR($J15=1,$J15=2),NOT(ISBLANK(C15)),NOT(ISBLANK(D15))),"+ "&amp;K15&amp;" days",$J15=3,"+ "&amp;K15&amp;" days",AND(OR($J15=4,$J15=5),NOT(ISBLANK(E15))),"+ "&amp;K15&amp;" days",AND($J15="N/A",NOT(ISBLANK(B15)),NOT(ISBLANK(C15))),"+ "&amp;K15&amp;" days",TRUE,"")</f>
        <v/>
      </c>
      <c r="G15" s="17"/>
      <c r="H15" s="27"/>
      <c r="I15" s="39">
        <f t="shared" si="0"/>
        <v>30</v>
      </c>
      <c r="J15" s="40" cm="1">
        <f t="array" ref="J15">_xlfn.IFS(B15=$I$20,1,B15=$I$21,2,B15=$I$22,3,B15=$I$23,4,B15=$I$24,5,TRUE,0)</f>
        <v>0</v>
      </c>
      <c r="K15" s="40" cm="1">
        <f t="array" ref="K15">_xlfn.IFS(AND(OR($J15=1,$J15=2),NOT(ISBLANK(C15)),NOT(ISBLANK(D15))),$D15-$C15+_xlfn.IFS(AND(OR(J15=1,J15=2),OR(J14=1,J14=2),D14=C15),0,OR(J15=1,J15=2),1,TRUE,0),$J15=3,30,OR($J15=4,$J15=5),$E15,TRUE,0)</f>
        <v>0</v>
      </c>
    </row>
    <row r="16" spans="1:13" x14ac:dyDescent="0.25">
      <c r="A16" s="14"/>
      <c r="B16" s="5"/>
      <c r="C16" s="6"/>
      <c r="D16" s="6"/>
      <c r="E16" s="7"/>
      <c r="F16" s="8" t="str" cm="1">
        <f t="array" ref="F16">_xlfn.IFS(AND(OR($J16=1,$J16=2),NOT(ISBLANK(C16)),NOT(ISBLANK(D16))),"+ "&amp;K16&amp;" days",$J16=3,"+ "&amp;K16&amp;" days",AND(OR($J16=4,$J16=5),NOT(ISBLANK(E16))),"+ "&amp;K16&amp;" days",AND($J16="N/A",NOT(ISBLANK(B16)),NOT(ISBLANK(C16))),"+ "&amp;K16&amp;" days",TRUE,"")</f>
        <v/>
      </c>
      <c r="G16" s="17"/>
      <c r="H16" s="27"/>
      <c r="I16" s="39">
        <f t="shared" si="0"/>
        <v>30</v>
      </c>
      <c r="J16" s="40" cm="1">
        <f t="array" ref="J16">_xlfn.IFS(B16=$I$20,1,B16=$I$21,2,B16=$I$22,3,B16=$I$23,4,B16=$I$24,5,TRUE,0)</f>
        <v>0</v>
      </c>
      <c r="K16" s="40" cm="1">
        <f t="array" ref="K16">_xlfn.IFS(AND(OR($J16=1,$J16=2),NOT(ISBLANK(C16)),NOT(ISBLANK(D16))),$D16-$C16+_xlfn.IFS(AND(OR(J16=1,J16=2),OR(J15=1,J15=2),D15=C16),0,OR(J16=1,J16=2),1,TRUE,0),$J16=3,30,OR($J16=4,$J16=5),$E16,TRUE,0)</f>
        <v>0</v>
      </c>
    </row>
    <row r="17" spans="1:11" ht="15.75" thickBot="1" x14ac:dyDescent="0.3">
      <c r="A17" s="14"/>
      <c r="B17" s="9"/>
      <c r="C17" s="10"/>
      <c r="D17" s="10"/>
      <c r="E17" s="11"/>
      <c r="F17" s="12" t="str" cm="1">
        <f t="array" ref="F17">_xlfn.IFS(AND(OR($J17=1,$J17=2),NOT(ISBLANK(C17)),NOT(ISBLANK(D17))),"+ "&amp;K17&amp;" days",$J17=3,"+ "&amp;K17&amp;" days",AND(OR($J17=4,$J17=5),NOT(ISBLANK(E17))),"+ "&amp;K17&amp;" days",AND($J17="N/A",NOT(ISBLANK(B17)),NOT(ISBLANK(C17))),"+ "&amp;K17&amp;" days",TRUE,"")</f>
        <v/>
      </c>
      <c r="G17" s="17"/>
      <c r="H17" s="27"/>
      <c r="I17" s="39">
        <f t="shared" si="0"/>
        <v>30</v>
      </c>
      <c r="J17" s="40" cm="1">
        <f t="array" ref="J17">_xlfn.IFS(B17=$I$20,1,B17=$I$21,2,B17=$I$22,3,B17=$I$23,4,B17=$I$24,5,TRUE,0)</f>
        <v>0</v>
      </c>
      <c r="K17" s="40" cm="1">
        <f t="array" ref="K17">_xlfn.IFS(AND(OR($J17=1,$J17=2),NOT(ISBLANK(C17)),NOT(ISBLANK(D17))),$D17-$C17+_xlfn.IFS(AND(OR(J17=1,J17=2),OR(J16=1,J16=2),D16=C17),0,OR(J17=1,J17=2),1,TRUE,0),$J17=3,30,OR($J17=4,$J17=5),$E17,TRUE,0)</f>
        <v>0</v>
      </c>
    </row>
    <row r="18" spans="1:11" x14ac:dyDescent="0.25">
      <c r="A18" s="14"/>
      <c r="B18" s="16"/>
      <c r="C18" s="16"/>
      <c r="D18" s="16"/>
      <c r="E18" s="16"/>
      <c r="F18" s="16"/>
      <c r="G18" s="17"/>
      <c r="H18" s="26"/>
    </row>
    <row r="19" spans="1:11" x14ac:dyDescent="0.25">
      <c r="A19" s="14"/>
      <c r="B19" s="18"/>
      <c r="C19" s="19"/>
      <c r="D19" s="16"/>
      <c r="E19" s="16"/>
      <c r="F19" s="16"/>
      <c r="G19" s="17"/>
      <c r="H19" s="26"/>
      <c r="I19" s="41" t="s">
        <v>2</v>
      </c>
    </row>
    <row r="20" spans="1:11" x14ac:dyDescent="0.25">
      <c r="A20" s="14"/>
      <c r="B20" s="18"/>
      <c r="C20" s="19"/>
      <c r="D20" s="20"/>
      <c r="E20" s="16"/>
      <c r="F20" s="16"/>
      <c r="G20" s="17"/>
      <c r="I20" s="36" t="s">
        <v>11</v>
      </c>
    </row>
    <row r="21" spans="1:11" x14ac:dyDescent="0.25">
      <c r="A21" s="14"/>
      <c r="B21" s="16"/>
      <c r="C21" s="16"/>
      <c r="D21" s="20"/>
      <c r="E21" s="16"/>
      <c r="F21" s="16"/>
      <c r="G21" s="17"/>
      <c r="I21" s="36" t="s">
        <v>12</v>
      </c>
    </row>
    <row r="22" spans="1:11" x14ac:dyDescent="0.25">
      <c r="A22" s="14"/>
      <c r="B22" s="16"/>
      <c r="C22" s="16"/>
      <c r="D22" s="16"/>
      <c r="E22" s="16"/>
      <c r="F22" s="16"/>
      <c r="G22" s="17"/>
      <c r="I22" s="36" t="s">
        <v>13</v>
      </c>
    </row>
    <row r="23" spans="1:11" x14ac:dyDescent="0.25">
      <c r="A23" s="14"/>
      <c r="B23" s="16"/>
      <c r="C23" s="16"/>
      <c r="D23" s="16"/>
      <c r="E23" s="16"/>
      <c r="F23" s="16"/>
      <c r="G23" s="17"/>
      <c r="I23" s="36" t="s">
        <v>14</v>
      </c>
    </row>
    <row r="24" spans="1:11" ht="15" customHeight="1" thickBot="1" x14ac:dyDescent="0.3">
      <c r="A24" s="15"/>
      <c r="B24" s="21"/>
      <c r="C24" s="21"/>
      <c r="D24" s="21"/>
      <c r="E24" s="21"/>
      <c r="F24" s="21"/>
      <c r="G24" s="22"/>
      <c r="I24" s="36" t="s">
        <v>15</v>
      </c>
    </row>
    <row r="26" spans="1:11" hidden="1" x14ac:dyDescent="0.25">
      <c r="I26" s="41" t="s">
        <v>34</v>
      </c>
      <c r="J26" s="42" t="str">
        <f>IF(ISBLANK(C7)," ",I17)</f>
        <v xml:space="preserve"> </v>
      </c>
    </row>
    <row r="27" spans="1:11" hidden="1" x14ac:dyDescent="0.25">
      <c r="I27" s="41" t="s">
        <v>35</v>
      </c>
      <c r="J27" s="43" t="str">
        <f>IF(ISBLANK(C7),"",'Public Holidays'!C132)</f>
        <v/>
      </c>
    </row>
    <row r="28" spans="1:11" hidden="1" x14ac:dyDescent="0.25">
      <c r="I28" s="41"/>
      <c r="J28" s="42"/>
    </row>
  </sheetData>
  <sheetProtection algorithmName="SHA-256" hashValue="uU8vTt62Z386W6vCwLSBkMkRAOLyU/VJUUAT6FOu/HE=" saltValue="7kgVQ5qD4ooAv/q07RNObg==" spinCount="100000" sheet="1" objects="1" scenarios="1" selectLockedCells="1"/>
  <mergeCells count="2">
    <mergeCell ref="B4:F4"/>
    <mergeCell ref="B2:F2"/>
  </mergeCells>
  <conditionalFormatting sqref="B7:B17">
    <cfRule type="expression" dxfId="7" priority="5">
      <formula>NOT(ISBLANK($B7))</formula>
    </cfRule>
  </conditionalFormatting>
  <conditionalFormatting sqref="C7">
    <cfRule type="expression" dxfId="6" priority="4">
      <formula>NOT(ISBLANK(B7))</formula>
    </cfRule>
  </conditionalFormatting>
  <conditionalFormatting sqref="C8:D17">
    <cfRule type="expression" dxfId="5" priority="11">
      <formula>OR($J8=1,$J8=2)</formula>
    </cfRule>
    <cfRule type="expression" dxfId="4" priority="12">
      <formula>$J8&gt;2</formula>
    </cfRule>
  </conditionalFormatting>
  <conditionalFormatting sqref="D7:E7">
    <cfRule type="expression" dxfId="3" priority="2">
      <formula>NOT(ISBLANK($B$7))</formula>
    </cfRule>
  </conditionalFormatting>
  <conditionalFormatting sqref="E8:E17">
    <cfRule type="expression" dxfId="2" priority="13">
      <formula>$J8&gt;3</formula>
    </cfRule>
    <cfRule type="expression" dxfId="1" priority="14">
      <formula>AND($J8&lt;4,$J8&gt;0)</formula>
    </cfRule>
  </conditionalFormatting>
  <conditionalFormatting sqref="F7:F17">
    <cfRule type="expression" dxfId="0" priority="1">
      <formula>NOT(ISBLANK(B7))</formula>
    </cfRule>
  </conditionalFormatting>
  <dataValidations count="7">
    <dataValidation type="date" operator="greaterThan" allowBlank="1" showErrorMessage="1" errorTitle="Invalid date" error="'Start Date' be a date (eg. '1 January 2020')." promptTitle="test" prompt="insert date" sqref="C7" xr:uid="{72C22B39-DAF8-4A74-88A6-E6F8F56F6167}">
      <formula1>1</formula1>
    </dataValidation>
    <dataValidation type="list" allowBlank="1" showInputMessage="1" showErrorMessage="1" errorTitle="Invalid event" error="Please select one of the listed events." sqref="B8:B17" xr:uid="{AE66EFEA-7C5F-4C74-A619-9A8577902E6B}">
      <formula1>$I$20:$I$24</formula1>
    </dataValidation>
    <dataValidation type="date" operator="greaterThanOrEqual" allowBlank="1" showInputMessage="1" showErrorMessage="1" errorTitle="Invalid date" error="'End Date' must be a date greater than or equal to 'Start Date'." sqref="D8:D17" xr:uid="{5769583C-DA86-40AB-94C0-B87855A5C598}">
      <formula1>C8</formula1>
    </dataValidation>
    <dataValidation type="date" operator="lessThanOrEqual" allowBlank="1" showErrorMessage="1" errorTitle="Invalid date" error="Check that you have entered a valid date, and that the processing period has not already expired before the 'Start Date' of this event." promptTitle="test" prompt="insert date" sqref="C8:C17" xr:uid="{BD4A8D50-7456-4B39-B7B4-EEE49222DF8B}">
      <formula1>I8</formula1>
    </dataValidation>
    <dataValidation type="list" allowBlank="1" showInputMessage="1" showErrorMessage="1" promptTitle="&lt; select event &gt;" sqref="B7" xr:uid="{6DCE4FEE-B284-4B84-AE7B-A617BED4C19C}">
      <formula1>"Applicant lodges FOI request"</formula1>
    </dataValidation>
    <dataValidation type="custom" allowBlank="1" showInputMessage="1" showErrorMessage="1" sqref="K32" xr:uid="{B92A14FD-DD46-495B-99A2-0A01C7877D55}">
      <formula1>K32</formula1>
    </dataValidation>
    <dataValidation type="custom" allowBlank="1" showInputMessage="1" showErrorMessage="1" errorTitle="Invalid number of days" error="The number of days must be a whole number greater than zero, and the sum of s 15AA extensions must not exceed 30 days." sqref="E7:E17" xr:uid="{22F50B33-8858-400D-BAA1-A5E515579CF6}">
      <formula1>AND(MOD(E7,1)=0,E7&gt;0,SUMIF($J$7:$J$17,4,$K$7:$K$17)&lt;=30)</formula1>
    </dataValidation>
  </dataValidations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5E9332-D666-4E77-995F-78AD3E34E3D6}">
  <dimension ref="B2:R132"/>
  <sheetViews>
    <sheetView zoomScale="85" zoomScaleNormal="85" workbookViewId="0">
      <selection activeCell="C132" sqref="C132"/>
    </sheetView>
  </sheetViews>
  <sheetFormatPr defaultRowHeight="15" x14ac:dyDescent="0.25"/>
  <cols>
    <col min="3" max="18" width="35.7109375" customWidth="1"/>
  </cols>
  <sheetData>
    <row r="2" spans="2:18" x14ac:dyDescent="0.25">
      <c r="B2" s="32" t="s">
        <v>16</v>
      </c>
      <c r="C2" s="32" t="s">
        <v>17</v>
      </c>
      <c r="D2" s="32" t="s">
        <v>18</v>
      </c>
      <c r="E2" s="32" t="s">
        <v>19</v>
      </c>
      <c r="F2" s="32" t="s">
        <v>20</v>
      </c>
      <c r="G2" s="32" t="s">
        <v>21</v>
      </c>
      <c r="H2" s="32" t="s">
        <v>22</v>
      </c>
      <c r="I2" s="32" t="s">
        <v>23</v>
      </c>
      <c r="J2" s="32" t="s">
        <v>24</v>
      </c>
      <c r="K2" s="32" t="s">
        <v>25</v>
      </c>
      <c r="L2" s="32" t="s">
        <v>26</v>
      </c>
      <c r="M2" s="32" t="s">
        <v>27</v>
      </c>
      <c r="N2" s="32" t="s">
        <v>28</v>
      </c>
      <c r="O2" s="32" t="s">
        <v>29</v>
      </c>
      <c r="P2" s="32" t="s">
        <v>30</v>
      </c>
      <c r="Q2" s="32" t="s">
        <v>31</v>
      </c>
      <c r="R2" s="32" t="s">
        <v>32</v>
      </c>
    </row>
    <row r="3" spans="2:18" x14ac:dyDescent="0.25">
      <c r="B3" s="33">
        <v>1982</v>
      </c>
      <c r="C3" s="34">
        <v>29952</v>
      </c>
      <c r="D3" s="34">
        <v>29977</v>
      </c>
      <c r="E3" s="34">
        <v>30050</v>
      </c>
      <c r="F3" s="34">
        <v>30053</v>
      </c>
      <c r="G3" s="34">
        <v>30066</v>
      </c>
      <c r="H3" s="34">
        <v>30310</v>
      </c>
      <c r="I3" s="34">
        <v>30311</v>
      </c>
      <c r="J3" s="35">
        <v>29952</v>
      </c>
      <c r="K3" s="35">
        <v>29977</v>
      </c>
      <c r="L3" s="35">
        <v>30050</v>
      </c>
      <c r="M3" s="35">
        <v>30053</v>
      </c>
      <c r="N3" s="35">
        <v>30067</v>
      </c>
      <c r="O3" s="35">
        <v>30312</v>
      </c>
      <c r="P3" s="35">
        <v>30312</v>
      </c>
      <c r="Q3" s="35" t="s">
        <v>33</v>
      </c>
      <c r="R3" s="35">
        <v>30313</v>
      </c>
    </row>
    <row r="4" spans="2:18" x14ac:dyDescent="0.25">
      <c r="B4" s="33">
        <v>1983</v>
      </c>
      <c r="C4" s="34">
        <v>30317</v>
      </c>
      <c r="D4" s="34">
        <v>30342</v>
      </c>
      <c r="E4" s="34">
        <v>30407</v>
      </c>
      <c r="F4" s="34">
        <v>30410</v>
      </c>
      <c r="G4" s="34">
        <v>30431</v>
      </c>
      <c r="H4" s="34">
        <v>30675</v>
      </c>
      <c r="I4" s="34">
        <v>30676</v>
      </c>
      <c r="J4" s="35">
        <v>30319</v>
      </c>
      <c r="K4" s="35">
        <v>30342</v>
      </c>
      <c r="L4" s="35">
        <v>30407</v>
      </c>
      <c r="M4" s="35">
        <v>30410</v>
      </c>
      <c r="N4" s="35">
        <v>30431</v>
      </c>
      <c r="O4" s="35">
        <v>30676</v>
      </c>
      <c r="P4" s="35">
        <v>30676</v>
      </c>
      <c r="Q4" s="35" t="s">
        <v>33</v>
      </c>
      <c r="R4" s="35">
        <v>30677</v>
      </c>
    </row>
    <row r="5" spans="2:18" x14ac:dyDescent="0.25">
      <c r="B5" s="33">
        <v>1984</v>
      </c>
      <c r="C5" s="34">
        <v>30682</v>
      </c>
      <c r="D5" s="34">
        <v>30707</v>
      </c>
      <c r="E5" s="34">
        <v>30792</v>
      </c>
      <c r="F5" s="34">
        <v>30795</v>
      </c>
      <c r="G5" s="34">
        <v>30797</v>
      </c>
      <c r="H5" s="34">
        <v>31041</v>
      </c>
      <c r="I5" s="34">
        <v>31042</v>
      </c>
      <c r="J5" s="35">
        <v>30683</v>
      </c>
      <c r="K5" s="35">
        <v>30707</v>
      </c>
      <c r="L5" s="35">
        <v>30792</v>
      </c>
      <c r="M5" s="35">
        <v>30795</v>
      </c>
      <c r="N5" s="35">
        <v>30797</v>
      </c>
      <c r="O5" s="35">
        <v>31041</v>
      </c>
      <c r="P5" s="35">
        <v>31042</v>
      </c>
      <c r="Q5" s="35" t="s">
        <v>33</v>
      </c>
      <c r="R5" s="35" t="s">
        <v>33</v>
      </c>
    </row>
    <row r="6" spans="2:18" x14ac:dyDescent="0.25">
      <c r="B6" s="33">
        <v>1985</v>
      </c>
      <c r="C6" s="34">
        <v>31048</v>
      </c>
      <c r="D6" s="34">
        <v>31073</v>
      </c>
      <c r="E6" s="34">
        <v>31142</v>
      </c>
      <c r="F6" s="34">
        <v>31145</v>
      </c>
      <c r="G6" s="34">
        <v>31162</v>
      </c>
      <c r="H6" s="34">
        <v>31406</v>
      </c>
      <c r="I6" s="34">
        <v>31407</v>
      </c>
      <c r="J6" s="35">
        <v>31048</v>
      </c>
      <c r="K6" s="35">
        <v>31075</v>
      </c>
      <c r="L6" s="35">
        <v>31142</v>
      </c>
      <c r="M6" s="35">
        <v>31145</v>
      </c>
      <c r="N6" s="35">
        <v>31162</v>
      </c>
      <c r="O6" s="35">
        <v>31406</v>
      </c>
      <c r="P6" s="35">
        <v>31407</v>
      </c>
      <c r="Q6" s="35" t="s">
        <v>33</v>
      </c>
      <c r="R6" s="35" t="s">
        <v>33</v>
      </c>
    </row>
    <row r="7" spans="2:18" x14ac:dyDescent="0.25">
      <c r="B7" s="33">
        <v>1986</v>
      </c>
      <c r="C7" s="34">
        <v>31413</v>
      </c>
      <c r="D7" s="34">
        <v>31438</v>
      </c>
      <c r="E7" s="34">
        <v>31499</v>
      </c>
      <c r="F7" s="34">
        <v>31502</v>
      </c>
      <c r="G7" s="34">
        <v>31527</v>
      </c>
      <c r="H7" s="34">
        <v>31771</v>
      </c>
      <c r="I7" s="34">
        <v>31772</v>
      </c>
      <c r="J7" s="35">
        <v>31413</v>
      </c>
      <c r="K7" s="35">
        <v>31439</v>
      </c>
      <c r="L7" s="35">
        <v>31499</v>
      </c>
      <c r="M7" s="35">
        <v>31502</v>
      </c>
      <c r="N7" s="35">
        <v>31527</v>
      </c>
      <c r="O7" s="35">
        <v>31771</v>
      </c>
      <c r="P7" s="35">
        <v>31772</v>
      </c>
      <c r="Q7" s="35" t="s">
        <v>33</v>
      </c>
      <c r="R7" s="35" t="s">
        <v>33</v>
      </c>
    </row>
    <row r="8" spans="2:18" x14ac:dyDescent="0.25">
      <c r="B8" s="33">
        <v>1987</v>
      </c>
      <c r="C8" s="34">
        <v>31778</v>
      </c>
      <c r="D8" s="34">
        <v>31803</v>
      </c>
      <c r="E8" s="34">
        <v>31884</v>
      </c>
      <c r="F8" s="34">
        <v>31887</v>
      </c>
      <c r="G8" s="34">
        <v>31892</v>
      </c>
      <c r="H8" s="34">
        <v>32136</v>
      </c>
      <c r="I8" s="34">
        <v>32137</v>
      </c>
      <c r="J8" s="35">
        <v>31778</v>
      </c>
      <c r="K8" s="35">
        <v>31803</v>
      </c>
      <c r="L8" s="35">
        <v>31884</v>
      </c>
      <c r="M8" s="35">
        <v>31887</v>
      </c>
      <c r="N8" s="35">
        <v>31894</v>
      </c>
      <c r="O8" s="35">
        <v>32136</v>
      </c>
      <c r="P8" s="35">
        <v>32139</v>
      </c>
      <c r="Q8" s="35" t="s">
        <v>33</v>
      </c>
      <c r="R8" s="35" t="s">
        <v>33</v>
      </c>
    </row>
    <row r="9" spans="2:18" x14ac:dyDescent="0.25">
      <c r="B9" s="33">
        <v>1988</v>
      </c>
      <c r="C9" s="34">
        <v>32143</v>
      </c>
      <c r="D9" s="34">
        <v>32168</v>
      </c>
      <c r="E9" s="34">
        <v>32234</v>
      </c>
      <c r="F9" s="34">
        <v>32237</v>
      </c>
      <c r="G9" s="34">
        <v>32258</v>
      </c>
      <c r="H9" s="34">
        <v>32502</v>
      </c>
      <c r="I9" s="34">
        <v>32503</v>
      </c>
      <c r="J9" s="35">
        <v>32143</v>
      </c>
      <c r="K9" s="35">
        <v>32168</v>
      </c>
      <c r="L9" s="35">
        <v>32234</v>
      </c>
      <c r="M9" s="35">
        <v>32237</v>
      </c>
      <c r="N9" s="35">
        <v>32258</v>
      </c>
      <c r="O9" s="35">
        <v>32503</v>
      </c>
      <c r="P9" s="35">
        <v>32503</v>
      </c>
      <c r="Q9" s="35" t="s">
        <v>33</v>
      </c>
      <c r="R9" s="35">
        <v>32504</v>
      </c>
    </row>
    <row r="10" spans="2:18" x14ac:dyDescent="0.25">
      <c r="B10" s="33">
        <v>1989</v>
      </c>
      <c r="C10" s="34">
        <v>32509</v>
      </c>
      <c r="D10" s="34">
        <v>32534</v>
      </c>
      <c r="E10" s="34">
        <v>32591</v>
      </c>
      <c r="F10" s="34">
        <v>32594</v>
      </c>
      <c r="G10" s="34">
        <v>32623</v>
      </c>
      <c r="H10" s="34">
        <v>32867</v>
      </c>
      <c r="I10" s="34">
        <v>32868</v>
      </c>
      <c r="J10" s="35">
        <v>32510</v>
      </c>
      <c r="K10" s="35">
        <v>32534</v>
      </c>
      <c r="L10" s="35">
        <v>32591</v>
      </c>
      <c r="M10" s="35">
        <v>32594</v>
      </c>
      <c r="N10" s="35">
        <v>32623</v>
      </c>
      <c r="O10" s="35">
        <v>32867</v>
      </c>
      <c r="P10" s="35">
        <v>32868</v>
      </c>
      <c r="Q10" s="35" t="s">
        <v>33</v>
      </c>
      <c r="R10" s="35" t="s">
        <v>33</v>
      </c>
    </row>
    <row r="11" spans="2:18" x14ac:dyDescent="0.25">
      <c r="B11" s="33">
        <v>1990</v>
      </c>
      <c r="C11" s="34">
        <v>32874</v>
      </c>
      <c r="D11" s="34">
        <v>32899</v>
      </c>
      <c r="E11" s="34">
        <v>32976</v>
      </c>
      <c r="F11" s="34">
        <v>32979</v>
      </c>
      <c r="G11" s="34">
        <v>32988</v>
      </c>
      <c r="H11" s="34">
        <v>33232</v>
      </c>
      <c r="I11" s="34">
        <v>33233</v>
      </c>
      <c r="J11" s="35">
        <v>32874</v>
      </c>
      <c r="K11" s="35">
        <v>32899</v>
      </c>
      <c r="L11" s="35">
        <v>32976</v>
      </c>
      <c r="M11" s="35">
        <v>32979</v>
      </c>
      <c r="N11" s="35">
        <v>32988</v>
      </c>
      <c r="O11" s="35">
        <v>33232</v>
      </c>
      <c r="P11" s="35">
        <v>33233</v>
      </c>
      <c r="Q11" s="35" t="s">
        <v>33</v>
      </c>
      <c r="R11" s="35" t="s">
        <v>33</v>
      </c>
    </row>
    <row r="12" spans="2:18" x14ac:dyDescent="0.25">
      <c r="B12" s="33">
        <v>1991</v>
      </c>
      <c r="C12" s="34">
        <v>33239</v>
      </c>
      <c r="D12" s="34">
        <v>33264</v>
      </c>
      <c r="E12" s="34">
        <v>33326</v>
      </c>
      <c r="F12" s="34">
        <v>33329</v>
      </c>
      <c r="G12" s="34">
        <v>33353</v>
      </c>
      <c r="H12" s="34">
        <v>33597</v>
      </c>
      <c r="I12" s="34">
        <v>33598</v>
      </c>
      <c r="J12" s="35">
        <v>33239</v>
      </c>
      <c r="K12" s="35">
        <v>33266</v>
      </c>
      <c r="L12" s="35">
        <v>33326</v>
      </c>
      <c r="M12" s="35">
        <v>33329</v>
      </c>
      <c r="N12" s="35">
        <v>33353</v>
      </c>
      <c r="O12" s="35">
        <v>33597</v>
      </c>
      <c r="P12" s="35">
        <v>33598</v>
      </c>
      <c r="Q12" s="35" t="s">
        <v>33</v>
      </c>
      <c r="R12" s="35" t="s">
        <v>33</v>
      </c>
    </row>
    <row r="13" spans="2:18" x14ac:dyDescent="0.25">
      <c r="B13" s="33">
        <v>1992</v>
      </c>
      <c r="C13" s="34">
        <v>33604</v>
      </c>
      <c r="D13" s="34">
        <v>33629</v>
      </c>
      <c r="E13" s="34">
        <v>33711</v>
      </c>
      <c r="F13" s="34">
        <v>33714</v>
      </c>
      <c r="G13" s="34">
        <v>33719</v>
      </c>
      <c r="H13" s="34">
        <v>33963</v>
      </c>
      <c r="I13" s="34">
        <v>33964</v>
      </c>
      <c r="J13" s="35">
        <v>33604</v>
      </c>
      <c r="K13" s="35">
        <v>33630</v>
      </c>
      <c r="L13" s="35">
        <v>33711</v>
      </c>
      <c r="M13" s="35">
        <v>33714</v>
      </c>
      <c r="N13" s="35">
        <v>33721</v>
      </c>
      <c r="O13" s="35">
        <v>33963</v>
      </c>
      <c r="P13" s="35">
        <v>33966</v>
      </c>
      <c r="Q13" s="35" t="s">
        <v>33</v>
      </c>
      <c r="R13" s="35" t="s">
        <v>33</v>
      </c>
    </row>
    <row r="14" spans="2:18" x14ac:dyDescent="0.25">
      <c r="B14" s="33">
        <v>1993</v>
      </c>
      <c r="C14" s="34">
        <v>33970</v>
      </c>
      <c r="D14" s="34">
        <v>33995</v>
      </c>
      <c r="E14" s="34">
        <v>34068</v>
      </c>
      <c r="F14" s="34">
        <v>34071</v>
      </c>
      <c r="G14" s="34">
        <v>34084</v>
      </c>
      <c r="H14" s="34">
        <v>34328</v>
      </c>
      <c r="I14" s="34">
        <v>34329</v>
      </c>
      <c r="J14" s="35">
        <v>33970</v>
      </c>
      <c r="K14" s="35">
        <v>33995</v>
      </c>
      <c r="L14" s="35">
        <v>34068</v>
      </c>
      <c r="M14" s="35">
        <v>34071</v>
      </c>
      <c r="N14" s="35">
        <v>34085</v>
      </c>
      <c r="O14" s="35">
        <v>34330</v>
      </c>
      <c r="P14" s="35">
        <v>34330</v>
      </c>
      <c r="Q14" s="35" t="s">
        <v>33</v>
      </c>
      <c r="R14" s="35">
        <v>34331</v>
      </c>
    </row>
    <row r="15" spans="2:18" x14ac:dyDescent="0.25">
      <c r="B15" s="33">
        <v>1994</v>
      </c>
      <c r="C15" s="34">
        <v>34335</v>
      </c>
      <c r="D15" s="34">
        <v>34360</v>
      </c>
      <c r="E15" s="34">
        <v>34425</v>
      </c>
      <c r="F15" s="34">
        <v>34428</v>
      </c>
      <c r="G15" s="34">
        <v>34449</v>
      </c>
      <c r="H15" s="34">
        <v>34693</v>
      </c>
      <c r="I15" s="34">
        <v>34694</v>
      </c>
      <c r="J15" s="35">
        <v>34337</v>
      </c>
      <c r="K15" s="35">
        <v>34360</v>
      </c>
      <c r="L15" s="35">
        <v>34425</v>
      </c>
      <c r="M15" s="35">
        <v>34428</v>
      </c>
      <c r="N15" s="35">
        <v>34449</v>
      </c>
      <c r="O15" s="35">
        <v>34694</v>
      </c>
      <c r="P15" s="35">
        <v>34694</v>
      </c>
      <c r="Q15" s="35" t="s">
        <v>33</v>
      </c>
      <c r="R15" s="35">
        <v>34695</v>
      </c>
    </row>
    <row r="16" spans="2:18" x14ac:dyDescent="0.25">
      <c r="B16" s="33">
        <v>1995</v>
      </c>
      <c r="C16" s="34">
        <v>34700</v>
      </c>
      <c r="D16" s="34">
        <v>34725</v>
      </c>
      <c r="E16" s="34">
        <v>34803</v>
      </c>
      <c r="F16" s="34">
        <v>34806</v>
      </c>
      <c r="G16" s="34">
        <v>34814</v>
      </c>
      <c r="H16" s="34">
        <v>35058</v>
      </c>
      <c r="I16" s="34">
        <v>35059</v>
      </c>
      <c r="J16" s="35">
        <v>34701</v>
      </c>
      <c r="K16" s="35">
        <v>34725</v>
      </c>
      <c r="L16" s="35">
        <v>34803</v>
      </c>
      <c r="M16" s="35">
        <v>34806</v>
      </c>
      <c r="N16" s="35">
        <v>34814</v>
      </c>
      <c r="O16" s="35">
        <v>35058</v>
      </c>
      <c r="P16" s="35">
        <v>35059</v>
      </c>
      <c r="Q16" s="35" t="s">
        <v>33</v>
      </c>
      <c r="R16" s="35" t="s">
        <v>33</v>
      </c>
    </row>
    <row r="17" spans="2:18" x14ac:dyDescent="0.25">
      <c r="B17" s="33">
        <v>1996</v>
      </c>
      <c r="C17" s="34">
        <v>35065</v>
      </c>
      <c r="D17" s="34">
        <v>35090</v>
      </c>
      <c r="E17" s="34">
        <v>35160</v>
      </c>
      <c r="F17" s="34">
        <v>35163</v>
      </c>
      <c r="G17" s="34">
        <v>35180</v>
      </c>
      <c r="H17" s="34">
        <v>35424</v>
      </c>
      <c r="I17" s="34">
        <v>35425</v>
      </c>
      <c r="J17" s="35">
        <v>35065</v>
      </c>
      <c r="K17" s="35">
        <v>35090</v>
      </c>
      <c r="L17" s="35">
        <v>35160</v>
      </c>
      <c r="M17" s="35">
        <v>35163</v>
      </c>
      <c r="N17" s="35">
        <v>35180</v>
      </c>
      <c r="O17" s="35">
        <v>35424</v>
      </c>
      <c r="P17" s="35">
        <v>35425</v>
      </c>
      <c r="Q17" s="35" t="s">
        <v>33</v>
      </c>
      <c r="R17" s="35" t="s">
        <v>33</v>
      </c>
    </row>
    <row r="18" spans="2:18" x14ac:dyDescent="0.25">
      <c r="B18" s="33">
        <v>1997</v>
      </c>
      <c r="C18" s="34">
        <v>35431</v>
      </c>
      <c r="D18" s="34">
        <v>35456</v>
      </c>
      <c r="E18" s="34">
        <v>35517</v>
      </c>
      <c r="F18" s="34">
        <v>35520</v>
      </c>
      <c r="G18" s="34">
        <v>35545</v>
      </c>
      <c r="H18" s="34">
        <v>35789</v>
      </c>
      <c r="I18" s="34">
        <v>35790</v>
      </c>
      <c r="J18" s="35">
        <v>35431</v>
      </c>
      <c r="K18" s="35">
        <v>35457</v>
      </c>
      <c r="L18" s="35">
        <v>35517</v>
      </c>
      <c r="M18" s="35">
        <v>35520</v>
      </c>
      <c r="N18" s="35">
        <v>35545</v>
      </c>
      <c r="O18" s="35">
        <v>35789</v>
      </c>
      <c r="P18" s="35">
        <v>35790</v>
      </c>
      <c r="Q18" s="35" t="s">
        <v>33</v>
      </c>
      <c r="R18" s="35" t="s">
        <v>33</v>
      </c>
    </row>
    <row r="19" spans="2:18" x14ac:dyDescent="0.25">
      <c r="B19" s="33">
        <v>1998</v>
      </c>
      <c r="C19" s="34">
        <v>35796</v>
      </c>
      <c r="D19" s="34">
        <v>35821</v>
      </c>
      <c r="E19" s="34">
        <v>35895</v>
      </c>
      <c r="F19" s="34">
        <v>35898</v>
      </c>
      <c r="G19" s="34">
        <v>35910</v>
      </c>
      <c r="H19" s="34">
        <v>36154</v>
      </c>
      <c r="I19" s="34">
        <v>36155</v>
      </c>
      <c r="J19" s="35">
        <v>35796</v>
      </c>
      <c r="K19" s="35">
        <v>35821</v>
      </c>
      <c r="L19" s="35">
        <v>35895</v>
      </c>
      <c r="M19" s="35">
        <v>35898</v>
      </c>
      <c r="N19" s="35">
        <v>35912</v>
      </c>
      <c r="O19" s="35">
        <v>36154</v>
      </c>
      <c r="P19" s="35">
        <v>36157</v>
      </c>
      <c r="Q19" s="35" t="s">
        <v>33</v>
      </c>
      <c r="R19" s="35" t="s">
        <v>33</v>
      </c>
    </row>
    <row r="20" spans="2:18" x14ac:dyDescent="0.25">
      <c r="B20" s="33">
        <v>1999</v>
      </c>
      <c r="C20" s="34">
        <v>36161</v>
      </c>
      <c r="D20" s="34">
        <v>36186</v>
      </c>
      <c r="E20" s="34">
        <v>36252</v>
      </c>
      <c r="F20" s="34">
        <v>36255</v>
      </c>
      <c r="G20" s="34">
        <v>36275</v>
      </c>
      <c r="H20" s="34">
        <v>36519</v>
      </c>
      <c r="I20" s="34">
        <v>36520</v>
      </c>
      <c r="J20" s="35">
        <v>36161</v>
      </c>
      <c r="K20" s="35">
        <v>36186</v>
      </c>
      <c r="L20" s="35">
        <v>36252</v>
      </c>
      <c r="M20" s="35">
        <v>36255</v>
      </c>
      <c r="N20" s="35">
        <v>36276</v>
      </c>
      <c r="O20" s="35">
        <v>36521</v>
      </c>
      <c r="P20" s="35">
        <v>36521</v>
      </c>
      <c r="Q20" s="35" t="s">
        <v>33</v>
      </c>
      <c r="R20" s="35">
        <v>36522</v>
      </c>
    </row>
    <row r="21" spans="2:18" x14ac:dyDescent="0.25">
      <c r="B21" s="33">
        <v>2000</v>
      </c>
      <c r="C21" s="34">
        <v>36526</v>
      </c>
      <c r="D21" s="34">
        <v>36551</v>
      </c>
      <c r="E21" s="34">
        <v>36637</v>
      </c>
      <c r="F21" s="34">
        <v>36640</v>
      </c>
      <c r="G21" s="34">
        <v>36641</v>
      </c>
      <c r="H21" s="34">
        <v>36885</v>
      </c>
      <c r="I21" s="34">
        <v>36886</v>
      </c>
      <c r="J21" s="35">
        <v>36528</v>
      </c>
      <c r="K21" s="35">
        <v>36551</v>
      </c>
      <c r="L21" s="35">
        <v>36637</v>
      </c>
      <c r="M21" s="35">
        <v>36640</v>
      </c>
      <c r="N21" s="35">
        <v>36641</v>
      </c>
      <c r="O21" s="35">
        <v>36885</v>
      </c>
      <c r="P21" s="35">
        <v>36886</v>
      </c>
      <c r="Q21" s="35" t="s">
        <v>33</v>
      </c>
      <c r="R21" s="35" t="s">
        <v>33</v>
      </c>
    </row>
    <row r="22" spans="2:18" x14ac:dyDescent="0.25">
      <c r="B22" s="33">
        <v>2001</v>
      </c>
      <c r="C22" s="34">
        <v>36892</v>
      </c>
      <c r="D22" s="34">
        <v>36917</v>
      </c>
      <c r="E22" s="34">
        <v>36994</v>
      </c>
      <c r="F22" s="34">
        <v>36997</v>
      </c>
      <c r="G22" s="34">
        <v>37006</v>
      </c>
      <c r="H22" s="34">
        <v>37250</v>
      </c>
      <c r="I22" s="34">
        <v>37251</v>
      </c>
      <c r="J22" s="35">
        <v>36892</v>
      </c>
      <c r="K22" s="35">
        <v>36917</v>
      </c>
      <c r="L22" s="35">
        <v>36994</v>
      </c>
      <c r="M22" s="35">
        <v>36997</v>
      </c>
      <c r="N22" s="35">
        <v>37006</v>
      </c>
      <c r="O22" s="35">
        <v>37250</v>
      </c>
      <c r="P22" s="35">
        <v>37251</v>
      </c>
      <c r="Q22" s="35" t="s">
        <v>33</v>
      </c>
      <c r="R22" s="35" t="s">
        <v>33</v>
      </c>
    </row>
    <row r="23" spans="2:18" x14ac:dyDescent="0.25">
      <c r="B23" s="33">
        <v>2002</v>
      </c>
      <c r="C23" s="34">
        <v>37257</v>
      </c>
      <c r="D23" s="34">
        <v>37282</v>
      </c>
      <c r="E23" s="34">
        <v>37344</v>
      </c>
      <c r="F23" s="34">
        <v>37347</v>
      </c>
      <c r="G23" s="34">
        <v>37371</v>
      </c>
      <c r="H23" s="34">
        <v>37615</v>
      </c>
      <c r="I23" s="34">
        <v>37616</v>
      </c>
      <c r="J23" s="35">
        <v>37257</v>
      </c>
      <c r="K23" s="35">
        <v>37284</v>
      </c>
      <c r="L23" s="35">
        <v>37344</v>
      </c>
      <c r="M23" s="35">
        <v>37347</v>
      </c>
      <c r="N23" s="35">
        <v>37371</v>
      </c>
      <c r="O23" s="35">
        <v>37615</v>
      </c>
      <c r="P23" s="35">
        <v>37616</v>
      </c>
      <c r="Q23" s="35" t="s">
        <v>33</v>
      </c>
      <c r="R23" s="35" t="s">
        <v>33</v>
      </c>
    </row>
    <row r="24" spans="2:18" x14ac:dyDescent="0.25">
      <c r="B24" s="33">
        <v>2003</v>
      </c>
      <c r="C24" s="34">
        <v>37622</v>
      </c>
      <c r="D24" s="34">
        <v>37647</v>
      </c>
      <c r="E24" s="34">
        <v>37729</v>
      </c>
      <c r="F24" s="34">
        <v>37732</v>
      </c>
      <c r="G24" s="34">
        <v>37736</v>
      </c>
      <c r="H24" s="34">
        <v>37980</v>
      </c>
      <c r="I24" s="34">
        <v>37981</v>
      </c>
      <c r="J24" s="35">
        <v>37622</v>
      </c>
      <c r="K24" s="35">
        <v>37648</v>
      </c>
      <c r="L24" s="35">
        <v>37729</v>
      </c>
      <c r="M24" s="35">
        <v>37732</v>
      </c>
      <c r="N24" s="35">
        <v>37736</v>
      </c>
      <c r="O24" s="35">
        <v>37980</v>
      </c>
      <c r="P24" s="35">
        <v>37981</v>
      </c>
      <c r="Q24" s="35" t="s">
        <v>33</v>
      </c>
      <c r="R24" s="35" t="s">
        <v>33</v>
      </c>
    </row>
    <row r="25" spans="2:18" x14ac:dyDescent="0.25">
      <c r="B25" s="33">
        <v>2004</v>
      </c>
      <c r="C25" s="34">
        <v>37987</v>
      </c>
      <c r="D25" s="34">
        <v>38012</v>
      </c>
      <c r="E25" s="34">
        <v>38086</v>
      </c>
      <c r="F25" s="34">
        <v>38089</v>
      </c>
      <c r="G25" s="34">
        <v>38102</v>
      </c>
      <c r="H25" s="34">
        <v>38346</v>
      </c>
      <c r="I25" s="34">
        <v>38347</v>
      </c>
      <c r="J25" s="35">
        <v>37987</v>
      </c>
      <c r="K25" s="35">
        <v>38012</v>
      </c>
      <c r="L25" s="35">
        <v>38086</v>
      </c>
      <c r="M25" s="35">
        <v>38089</v>
      </c>
      <c r="N25" s="35">
        <v>38103</v>
      </c>
      <c r="O25" s="35">
        <v>38348</v>
      </c>
      <c r="P25" s="35">
        <v>38348</v>
      </c>
      <c r="Q25" s="35" t="s">
        <v>33</v>
      </c>
      <c r="R25" s="35">
        <v>38349</v>
      </c>
    </row>
    <row r="26" spans="2:18" x14ac:dyDescent="0.25">
      <c r="B26" s="33">
        <v>2005</v>
      </c>
      <c r="C26" s="34">
        <v>38353</v>
      </c>
      <c r="D26" s="34">
        <v>38378</v>
      </c>
      <c r="E26" s="34">
        <v>38436</v>
      </c>
      <c r="F26" s="34">
        <v>38439</v>
      </c>
      <c r="G26" s="34">
        <v>38467</v>
      </c>
      <c r="H26" s="34">
        <v>38711</v>
      </c>
      <c r="I26" s="34">
        <v>38712</v>
      </c>
      <c r="J26" s="35">
        <v>38355</v>
      </c>
      <c r="K26" s="35">
        <v>38378</v>
      </c>
      <c r="L26" s="35">
        <v>38436</v>
      </c>
      <c r="M26" s="35">
        <v>38439</v>
      </c>
      <c r="N26" s="35">
        <v>38467</v>
      </c>
      <c r="O26" s="35">
        <v>38712</v>
      </c>
      <c r="P26" s="35">
        <v>38712</v>
      </c>
      <c r="Q26" s="35" t="s">
        <v>33</v>
      </c>
      <c r="R26" s="35">
        <v>38713</v>
      </c>
    </row>
    <row r="27" spans="2:18" x14ac:dyDescent="0.25">
      <c r="B27" s="33">
        <v>2006</v>
      </c>
      <c r="C27" s="34">
        <v>38718</v>
      </c>
      <c r="D27" s="34">
        <v>38743</v>
      </c>
      <c r="E27" s="34">
        <v>38821</v>
      </c>
      <c r="F27" s="34">
        <v>38824</v>
      </c>
      <c r="G27" s="34">
        <v>38832</v>
      </c>
      <c r="H27" s="34">
        <v>39076</v>
      </c>
      <c r="I27" s="34">
        <v>39077</v>
      </c>
      <c r="J27" s="35">
        <v>38719</v>
      </c>
      <c r="K27" s="35">
        <v>38743</v>
      </c>
      <c r="L27" s="35">
        <v>38821</v>
      </c>
      <c r="M27" s="35">
        <v>38824</v>
      </c>
      <c r="N27" s="35">
        <v>38832</v>
      </c>
      <c r="O27" s="35">
        <v>39076</v>
      </c>
      <c r="P27" s="35">
        <v>39077</v>
      </c>
      <c r="Q27" s="35" t="s">
        <v>33</v>
      </c>
      <c r="R27" s="35" t="s">
        <v>33</v>
      </c>
    </row>
    <row r="28" spans="2:18" x14ac:dyDescent="0.25">
      <c r="B28" s="33">
        <v>2007</v>
      </c>
      <c r="C28" s="34">
        <v>39083</v>
      </c>
      <c r="D28" s="34">
        <v>39108</v>
      </c>
      <c r="E28" s="34">
        <v>39178</v>
      </c>
      <c r="F28" s="34">
        <v>39181</v>
      </c>
      <c r="G28" s="34">
        <v>39197</v>
      </c>
      <c r="H28" s="34">
        <v>39441</v>
      </c>
      <c r="I28" s="34">
        <v>39442</v>
      </c>
      <c r="J28" s="35">
        <v>39083</v>
      </c>
      <c r="K28" s="35">
        <v>39108</v>
      </c>
      <c r="L28" s="35">
        <v>39178</v>
      </c>
      <c r="M28" s="35">
        <v>39181</v>
      </c>
      <c r="N28" s="35">
        <v>39197</v>
      </c>
      <c r="O28" s="35">
        <v>39441</v>
      </c>
      <c r="P28" s="35">
        <v>39442</v>
      </c>
      <c r="Q28" s="35" t="s">
        <v>33</v>
      </c>
      <c r="R28" s="35" t="s">
        <v>33</v>
      </c>
    </row>
    <row r="29" spans="2:18" x14ac:dyDescent="0.25">
      <c r="B29" s="33">
        <v>2008</v>
      </c>
      <c r="C29" s="34">
        <v>39448</v>
      </c>
      <c r="D29" s="34">
        <v>39473</v>
      </c>
      <c r="E29" s="34">
        <v>39528</v>
      </c>
      <c r="F29" s="34">
        <v>39531</v>
      </c>
      <c r="G29" s="34">
        <v>39563</v>
      </c>
      <c r="H29" s="34">
        <v>39807</v>
      </c>
      <c r="I29" s="34">
        <v>39808</v>
      </c>
      <c r="J29" s="35">
        <v>39448</v>
      </c>
      <c r="K29" s="35">
        <v>39475</v>
      </c>
      <c r="L29" s="35">
        <v>39528</v>
      </c>
      <c r="M29" s="35">
        <v>39531</v>
      </c>
      <c r="N29" s="35">
        <v>39563</v>
      </c>
      <c r="O29" s="35">
        <v>39807</v>
      </c>
      <c r="P29" s="35">
        <v>39808</v>
      </c>
      <c r="Q29" s="35" t="s">
        <v>33</v>
      </c>
      <c r="R29" s="35" t="s">
        <v>33</v>
      </c>
    </row>
    <row r="30" spans="2:18" x14ac:dyDescent="0.25">
      <c r="B30" s="33">
        <v>2009</v>
      </c>
      <c r="C30" s="34">
        <v>39814</v>
      </c>
      <c r="D30" s="34">
        <v>39839</v>
      </c>
      <c r="E30" s="34">
        <v>39913</v>
      </c>
      <c r="F30" s="34">
        <v>39916</v>
      </c>
      <c r="G30" s="34">
        <v>39928</v>
      </c>
      <c r="H30" s="34">
        <v>40172</v>
      </c>
      <c r="I30" s="34">
        <v>40173</v>
      </c>
      <c r="J30" s="35">
        <v>39814</v>
      </c>
      <c r="K30" s="35">
        <v>39839</v>
      </c>
      <c r="L30" s="35">
        <v>39913</v>
      </c>
      <c r="M30" s="35">
        <v>39916</v>
      </c>
      <c r="N30" s="35">
        <v>39930</v>
      </c>
      <c r="O30" s="35">
        <v>40172</v>
      </c>
      <c r="P30" s="35">
        <v>40175</v>
      </c>
      <c r="Q30" s="35" t="s">
        <v>33</v>
      </c>
      <c r="R30" s="35" t="s">
        <v>33</v>
      </c>
    </row>
    <row r="31" spans="2:18" x14ac:dyDescent="0.25">
      <c r="B31" s="33">
        <v>2010</v>
      </c>
      <c r="C31" s="34">
        <v>40179</v>
      </c>
      <c r="D31" s="34">
        <v>40204</v>
      </c>
      <c r="E31" s="34">
        <v>40270</v>
      </c>
      <c r="F31" s="34">
        <v>40273</v>
      </c>
      <c r="G31" s="34">
        <v>40293</v>
      </c>
      <c r="H31" s="34">
        <v>40537</v>
      </c>
      <c r="I31" s="34">
        <v>40538</v>
      </c>
      <c r="J31" s="35">
        <v>40179</v>
      </c>
      <c r="K31" s="35">
        <v>40204</v>
      </c>
      <c r="L31" s="35">
        <v>40270</v>
      </c>
      <c r="M31" s="35">
        <v>40273</v>
      </c>
      <c r="N31" s="35">
        <v>40294</v>
      </c>
      <c r="O31" s="35">
        <v>40539</v>
      </c>
      <c r="P31" s="35">
        <v>40539</v>
      </c>
      <c r="Q31" s="35" t="s">
        <v>33</v>
      </c>
      <c r="R31" s="35">
        <v>40540</v>
      </c>
    </row>
    <row r="32" spans="2:18" x14ac:dyDescent="0.25">
      <c r="B32" s="33">
        <v>2011</v>
      </c>
      <c r="C32" s="34">
        <v>40544</v>
      </c>
      <c r="D32" s="34">
        <v>40569</v>
      </c>
      <c r="E32" s="34">
        <v>40655</v>
      </c>
      <c r="F32" s="34">
        <v>40658</v>
      </c>
      <c r="G32" s="34">
        <v>40658</v>
      </c>
      <c r="H32" s="34">
        <v>40902</v>
      </c>
      <c r="I32" s="34">
        <v>40903</v>
      </c>
      <c r="J32" s="35">
        <v>40546</v>
      </c>
      <c r="K32" s="35">
        <v>40569</v>
      </c>
      <c r="L32" s="35">
        <v>40655</v>
      </c>
      <c r="M32" s="35">
        <v>40658</v>
      </c>
      <c r="N32" s="35">
        <v>40658</v>
      </c>
      <c r="O32" s="35">
        <v>40903</v>
      </c>
      <c r="P32" s="35">
        <v>40903</v>
      </c>
      <c r="Q32" s="35">
        <v>40659</v>
      </c>
      <c r="R32" s="35">
        <v>40904</v>
      </c>
    </row>
    <row r="33" spans="2:18" x14ac:dyDescent="0.25">
      <c r="B33" s="33">
        <v>2012</v>
      </c>
      <c r="C33" s="34">
        <v>40909</v>
      </c>
      <c r="D33" s="34">
        <v>40934</v>
      </c>
      <c r="E33" s="34">
        <v>41005</v>
      </c>
      <c r="F33" s="34">
        <v>41008</v>
      </c>
      <c r="G33" s="34">
        <v>41024</v>
      </c>
      <c r="H33" s="34">
        <v>41268</v>
      </c>
      <c r="I33" s="34">
        <v>41269</v>
      </c>
      <c r="J33" s="35">
        <v>40910</v>
      </c>
      <c r="K33" s="35">
        <v>40934</v>
      </c>
      <c r="L33" s="35">
        <v>41005</v>
      </c>
      <c r="M33" s="35">
        <v>41008</v>
      </c>
      <c r="N33" s="35">
        <v>41024</v>
      </c>
      <c r="O33" s="35">
        <v>41268</v>
      </c>
      <c r="P33" s="35">
        <v>41269</v>
      </c>
      <c r="Q33" s="35" t="s">
        <v>33</v>
      </c>
      <c r="R33" s="35" t="s">
        <v>33</v>
      </c>
    </row>
    <row r="34" spans="2:18" x14ac:dyDescent="0.25">
      <c r="B34" s="33">
        <v>2013</v>
      </c>
      <c r="C34" s="34">
        <v>41275</v>
      </c>
      <c r="D34" s="34">
        <v>41300</v>
      </c>
      <c r="E34" s="34">
        <v>41362</v>
      </c>
      <c r="F34" s="34">
        <v>41365</v>
      </c>
      <c r="G34" s="34">
        <v>41389</v>
      </c>
      <c r="H34" s="34">
        <v>41633</v>
      </c>
      <c r="I34" s="34">
        <v>41634</v>
      </c>
      <c r="J34" s="35">
        <v>41275</v>
      </c>
      <c r="K34" s="35">
        <v>41302</v>
      </c>
      <c r="L34" s="35">
        <v>41362</v>
      </c>
      <c r="M34" s="35">
        <v>41365</v>
      </c>
      <c r="N34" s="35">
        <v>41389</v>
      </c>
      <c r="O34" s="35">
        <v>41633</v>
      </c>
      <c r="P34" s="35">
        <v>41634</v>
      </c>
      <c r="Q34" s="35" t="s">
        <v>33</v>
      </c>
      <c r="R34" s="35" t="s">
        <v>33</v>
      </c>
    </row>
    <row r="35" spans="2:18" x14ac:dyDescent="0.25">
      <c r="B35" s="33">
        <v>2014</v>
      </c>
      <c r="C35" s="34">
        <v>41640</v>
      </c>
      <c r="D35" s="34">
        <v>41665</v>
      </c>
      <c r="E35" s="34">
        <v>41747</v>
      </c>
      <c r="F35" s="34">
        <v>41750</v>
      </c>
      <c r="G35" s="34">
        <v>41754</v>
      </c>
      <c r="H35" s="34">
        <v>41998</v>
      </c>
      <c r="I35" s="34">
        <v>41999</v>
      </c>
      <c r="J35" s="35">
        <v>41640</v>
      </c>
      <c r="K35" s="35">
        <v>41666</v>
      </c>
      <c r="L35" s="35">
        <v>41747</v>
      </c>
      <c r="M35" s="35">
        <v>41750</v>
      </c>
      <c r="N35" s="35">
        <v>41754</v>
      </c>
      <c r="O35" s="35">
        <v>41998</v>
      </c>
      <c r="P35" s="35">
        <v>41999</v>
      </c>
      <c r="Q35" s="35" t="s">
        <v>33</v>
      </c>
      <c r="R35" s="35" t="s">
        <v>33</v>
      </c>
    </row>
    <row r="36" spans="2:18" x14ac:dyDescent="0.25">
      <c r="B36" s="33">
        <v>2015</v>
      </c>
      <c r="C36" s="34">
        <v>42005</v>
      </c>
      <c r="D36" s="34">
        <v>42030</v>
      </c>
      <c r="E36" s="34">
        <v>42097</v>
      </c>
      <c r="F36" s="34">
        <v>42100</v>
      </c>
      <c r="G36" s="34">
        <v>42119</v>
      </c>
      <c r="H36" s="34">
        <v>42363</v>
      </c>
      <c r="I36" s="34">
        <v>42364</v>
      </c>
      <c r="J36" s="35">
        <v>42005</v>
      </c>
      <c r="K36" s="35">
        <v>42030</v>
      </c>
      <c r="L36" s="35">
        <v>42097</v>
      </c>
      <c r="M36" s="35">
        <v>42100</v>
      </c>
      <c r="N36" s="35">
        <v>42121</v>
      </c>
      <c r="O36" s="35">
        <v>42363</v>
      </c>
      <c r="P36" s="35">
        <v>42366</v>
      </c>
      <c r="Q36" s="35" t="s">
        <v>33</v>
      </c>
      <c r="R36" s="35" t="s">
        <v>33</v>
      </c>
    </row>
    <row r="37" spans="2:18" x14ac:dyDescent="0.25">
      <c r="B37" s="33">
        <v>2016</v>
      </c>
      <c r="C37" s="34">
        <v>42370</v>
      </c>
      <c r="D37" s="34">
        <v>42395</v>
      </c>
      <c r="E37" s="34">
        <v>42454</v>
      </c>
      <c r="F37" s="34">
        <v>42457</v>
      </c>
      <c r="G37" s="34">
        <v>42485</v>
      </c>
      <c r="H37" s="34">
        <v>42729</v>
      </c>
      <c r="I37" s="34">
        <v>42730</v>
      </c>
      <c r="J37" s="35">
        <v>42370</v>
      </c>
      <c r="K37" s="35">
        <v>42395</v>
      </c>
      <c r="L37" s="35">
        <v>42454</v>
      </c>
      <c r="M37" s="35">
        <v>42457</v>
      </c>
      <c r="N37" s="35">
        <v>42485</v>
      </c>
      <c r="O37" s="35">
        <v>42730</v>
      </c>
      <c r="P37" s="35">
        <v>42730</v>
      </c>
      <c r="Q37" s="35" t="s">
        <v>33</v>
      </c>
      <c r="R37" s="35">
        <v>42731</v>
      </c>
    </row>
    <row r="38" spans="2:18" x14ac:dyDescent="0.25">
      <c r="B38" s="33">
        <v>2017</v>
      </c>
      <c r="C38" s="34">
        <v>42736</v>
      </c>
      <c r="D38" s="34">
        <v>42761</v>
      </c>
      <c r="E38" s="34">
        <v>42839</v>
      </c>
      <c r="F38" s="34">
        <v>42842</v>
      </c>
      <c r="G38" s="34">
        <v>42850</v>
      </c>
      <c r="H38" s="34">
        <v>43094</v>
      </c>
      <c r="I38" s="34">
        <v>43095</v>
      </c>
      <c r="J38" s="35">
        <v>42737</v>
      </c>
      <c r="K38" s="35">
        <v>42761</v>
      </c>
      <c r="L38" s="35">
        <v>42839</v>
      </c>
      <c r="M38" s="35">
        <v>42842</v>
      </c>
      <c r="N38" s="35">
        <v>42850</v>
      </c>
      <c r="O38" s="35">
        <v>43094</v>
      </c>
      <c r="P38" s="35">
        <v>43095</v>
      </c>
      <c r="Q38" s="35" t="s">
        <v>33</v>
      </c>
      <c r="R38" s="35" t="s">
        <v>33</v>
      </c>
    </row>
    <row r="39" spans="2:18" x14ac:dyDescent="0.25">
      <c r="B39" s="33">
        <v>2018</v>
      </c>
      <c r="C39" s="34">
        <v>43101</v>
      </c>
      <c r="D39" s="34">
        <v>43126</v>
      </c>
      <c r="E39" s="34">
        <v>43189</v>
      </c>
      <c r="F39" s="34">
        <v>43192</v>
      </c>
      <c r="G39" s="34">
        <v>43215</v>
      </c>
      <c r="H39" s="34">
        <v>43459</v>
      </c>
      <c r="I39" s="34">
        <v>43460</v>
      </c>
      <c r="J39" s="35">
        <v>43101</v>
      </c>
      <c r="K39" s="35">
        <v>43126</v>
      </c>
      <c r="L39" s="35">
        <v>43189</v>
      </c>
      <c r="M39" s="35">
        <v>43192</v>
      </c>
      <c r="N39" s="35">
        <v>43215</v>
      </c>
      <c r="O39" s="35">
        <v>43459</v>
      </c>
      <c r="P39" s="35">
        <v>43460</v>
      </c>
      <c r="Q39" s="35" t="s">
        <v>33</v>
      </c>
      <c r="R39" s="35" t="s">
        <v>33</v>
      </c>
    </row>
    <row r="40" spans="2:18" x14ac:dyDescent="0.25">
      <c r="B40" s="33">
        <v>2019</v>
      </c>
      <c r="C40" s="34">
        <v>43466</v>
      </c>
      <c r="D40" s="34">
        <v>43491</v>
      </c>
      <c r="E40" s="34">
        <v>43574</v>
      </c>
      <c r="F40" s="34">
        <v>43577</v>
      </c>
      <c r="G40" s="34">
        <v>43580</v>
      </c>
      <c r="H40" s="34">
        <v>43824</v>
      </c>
      <c r="I40" s="34">
        <v>43825</v>
      </c>
      <c r="J40" s="35">
        <v>43466</v>
      </c>
      <c r="K40" s="35">
        <v>43493</v>
      </c>
      <c r="L40" s="35">
        <v>43574</v>
      </c>
      <c r="M40" s="35">
        <v>43577</v>
      </c>
      <c r="N40" s="35">
        <v>43580</v>
      </c>
      <c r="O40" s="35">
        <v>43824</v>
      </c>
      <c r="P40" s="35">
        <v>43825</v>
      </c>
      <c r="Q40" s="35" t="s">
        <v>33</v>
      </c>
      <c r="R40" s="35" t="s">
        <v>33</v>
      </c>
    </row>
    <row r="41" spans="2:18" x14ac:dyDescent="0.25">
      <c r="B41" s="33">
        <v>2020</v>
      </c>
      <c r="C41" s="34">
        <v>43831</v>
      </c>
      <c r="D41" s="34">
        <v>43856</v>
      </c>
      <c r="E41" s="34">
        <v>43931</v>
      </c>
      <c r="F41" s="34">
        <v>43934</v>
      </c>
      <c r="G41" s="34">
        <v>43946</v>
      </c>
      <c r="H41" s="34">
        <v>44190</v>
      </c>
      <c r="I41" s="34">
        <v>44191</v>
      </c>
      <c r="J41" s="35">
        <v>43831</v>
      </c>
      <c r="K41" s="35">
        <v>43857</v>
      </c>
      <c r="L41" s="35">
        <v>43931</v>
      </c>
      <c r="M41" s="35">
        <v>43934</v>
      </c>
      <c r="N41" s="35">
        <v>43948</v>
      </c>
      <c r="O41" s="35">
        <v>44190</v>
      </c>
      <c r="P41" s="35">
        <v>44193</v>
      </c>
      <c r="Q41" s="35" t="s">
        <v>33</v>
      </c>
      <c r="R41" s="35" t="s">
        <v>33</v>
      </c>
    </row>
    <row r="42" spans="2:18" x14ac:dyDescent="0.25">
      <c r="B42" s="33">
        <v>2021</v>
      </c>
      <c r="C42" s="34">
        <v>44197</v>
      </c>
      <c r="D42" s="34">
        <v>44222</v>
      </c>
      <c r="E42" s="34">
        <v>44288</v>
      </c>
      <c r="F42" s="34">
        <v>44291</v>
      </c>
      <c r="G42" s="34">
        <v>44311</v>
      </c>
      <c r="H42" s="34">
        <v>44555</v>
      </c>
      <c r="I42" s="34">
        <v>44556</v>
      </c>
      <c r="J42" s="35">
        <v>44197</v>
      </c>
      <c r="K42" s="35">
        <v>44222</v>
      </c>
      <c r="L42" s="35">
        <v>44288</v>
      </c>
      <c r="M42" s="35">
        <v>44291</v>
      </c>
      <c r="N42" s="35">
        <v>44312</v>
      </c>
      <c r="O42" s="35">
        <v>44557</v>
      </c>
      <c r="P42" s="35">
        <v>44557</v>
      </c>
      <c r="Q42" s="35" t="s">
        <v>33</v>
      </c>
      <c r="R42" s="35">
        <v>44558</v>
      </c>
    </row>
    <row r="43" spans="2:18" x14ac:dyDescent="0.25">
      <c r="B43" s="33">
        <v>2022</v>
      </c>
      <c r="C43" s="34">
        <v>44562</v>
      </c>
      <c r="D43" s="34">
        <v>44587</v>
      </c>
      <c r="E43" s="34">
        <v>44666</v>
      </c>
      <c r="F43" s="34">
        <v>44669</v>
      </c>
      <c r="G43" s="34">
        <v>44676</v>
      </c>
      <c r="H43" s="34">
        <v>44920</v>
      </c>
      <c r="I43" s="34">
        <v>44921</v>
      </c>
      <c r="J43" s="35">
        <v>44564</v>
      </c>
      <c r="K43" s="35">
        <v>44587</v>
      </c>
      <c r="L43" s="35">
        <v>44666</v>
      </c>
      <c r="M43" s="35">
        <v>44669</v>
      </c>
      <c r="N43" s="35">
        <v>44676</v>
      </c>
      <c r="O43" s="35">
        <v>44921</v>
      </c>
      <c r="P43" s="35">
        <v>44921</v>
      </c>
      <c r="Q43" s="35" t="s">
        <v>33</v>
      </c>
      <c r="R43" s="35">
        <v>44922</v>
      </c>
    </row>
    <row r="44" spans="2:18" x14ac:dyDescent="0.25">
      <c r="B44" s="33">
        <v>2023</v>
      </c>
      <c r="C44" s="34">
        <v>44927</v>
      </c>
      <c r="D44" s="34">
        <v>44952</v>
      </c>
      <c r="E44" s="34">
        <v>45023</v>
      </c>
      <c r="F44" s="34">
        <v>45026</v>
      </c>
      <c r="G44" s="34">
        <v>45041</v>
      </c>
      <c r="H44" s="34">
        <v>45285</v>
      </c>
      <c r="I44" s="34">
        <v>45286</v>
      </c>
      <c r="J44" s="35">
        <v>44928</v>
      </c>
      <c r="K44" s="35">
        <v>44952</v>
      </c>
      <c r="L44" s="35">
        <v>45023</v>
      </c>
      <c r="M44" s="35">
        <v>45026</v>
      </c>
      <c r="N44" s="35">
        <v>45041</v>
      </c>
      <c r="O44" s="35">
        <v>45285</v>
      </c>
      <c r="P44" s="35">
        <v>45286</v>
      </c>
      <c r="Q44" s="35" t="s">
        <v>33</v>
      </c>
      <c r="R44" s="35" t="s">
        <v>33</v>
      </c>
    </row>
    <row r="45" spans="2:18" x14ac:dyDescent="0.25">
      <c r="B45" s="33">
        <v>2024</v>
      </c>
      <c r="C45" s="34">
        <v>45292</v>
      </c>
      <c r="D45" s="34">
        <v>45317</v>
      </c>
      <c r="E45" s="34">
        <v>45380</v>
      </c>
      <c r="F45" s="34">
        <v>45383</v>
      </c>
      <c r="G45" s="34">
        <v>45407</v>
      </c>
      <c r="H45" s="34">
        <v>45651</v>
      </c>
      <c r="I45" s="34">
        <v>45652</v>
      </c>
      <c r="J45" s="35">
        <v>45292</v>
      </c>
      <c r="K45" s="35">
        <v>45317</v>
      </c>
      <c r="L45" s="35">
        <v>45380</v>
      </c>
      <c r="M45" s="35">
        <v>45383</v>
      </c>
      <c r="N45" s="35">
        <v>45407</v>
      </c>
      <c r="O45" s="35">
        <v>45651</v>
      </c>
      <c r="P45" s="35">
        <v>45652</v>
      </c>
      <c r="Q45" s="35" t="s">
        <v>33</v>
      </c>
      <c r="R45" s="35" t="s">
        <v>33</v>
      </c>
    </row>
    <row r="46" spans="2:18" x14ac:dyDescent="0.25">
      <c r="B46" s="33">
        <v>2025</v>
      </c>
      <c r="C46" s="34">
        <v>45658</v>
      </c>
      <c r="D46" s="34">
        <v>45683</v>
      </c>
      <c r="E46" s="34">
        <v>45765</v>
      </c>
      <c r="F46" s="34">
        <v>45768</v>
      </c>
      <c r="G46" s="34">
        <v>45772</v>
      </c>
      <c r="H46" s="34">
        <v>46016</v>
      </c>
      <c r="I46" s="34">
        <v>46017</v>
      </c>
      <c r="J46" s="35">
        <v>45658</v>
      </c>
      <c r="K46" s="35">
        <v>45684</v>
      </c>
      <c r="L46" s="35">
        <v>45765</v>
      </c>
      <c r="M46" s="35">
        <v>45768</v>
      </c>
      <c r="N46" s="35">
        <v>45772</v>
      </c>
      <c r="O46" s="35">
        <v>46016</v>
      </c>
      <c r="P46" s="35">
        <v>46017</v>
      </c>
      <c r="Q46" s="35" t="s">
        <v>33</v>
      </c>
      <c r="R46" s="35" t="s">
        <v>33</v>
      </c>
    </row>
    <row r="47" spans="2:18" x14ac:dyDescent="0.25">
      <c r="B47" s="33">
        <v>2026</v>
      </c>
      <c r="C47" s="34">
        <v>46023</v>
      </c>
      <c r="D47" s="34">
        <v>46048</v>
      </c>
      <c r="E47" s="34">
        <v>46115</v>
      </c>
      <c r="F47" s="34">
        <v>46118</v>
      </c>
      <c r="G47" s="34">
        <v>46137</v>
      </c>
      <c r="H47" s="34">
        <v>46381</v>
      </c>
      <c r="I47" s="34">
        <v>46382</v>
      </c>
      <c r="J47" s="35">
        <v>46023</v>
      </c>
      <c r="K47" s="35">
        <v>46048</v>
      </c>
      <c r="L47" s="35">
        <v>46115</v>
      </c>
      <c r="M47" s="35">
        <v>46118</v>
      </c>
      <c r="N47" s="35">
        <v>46139</v>
      </c>
      <c r="O47" s="35">
        <v>46381</v>
      </c>
      <c r="P47" s="35">
        <v>46384</v>
      </c>
      <c r="Q47" s="35" t="s">
        <v>33</v>
      </c>
      <c r="R47" s="35" t="s">
        <v>33</v>
      </c>
    </row>
    <row r="48" spans="2:18" x14ac:dyDescent="0.25">
      <c r="B48" s="33">
        <v>2027</v>
      </c>
      <c r="C48" s="34">
        <v>46388</v>
      </c>
      <c r="D48" s="34">
        <v>46413</v>
      </c>
      <c r="E48" s="34">
        <v>46472</v>
      </c>
      <c r="F48" s="34">
        <v>46475</v>
      </c>
      <c r="G48" s="34">
        <v>46502</v>
      </c>
      <c r="H48" s="34">
        <v>46746</v>
      </c>
      <c r="I48" s="34">
        <v>46747</v>
      </c>
      <c r="J48" s="35">
        <v>46388</v>
      </c>
      <c r="K48" s="35">
        <v>46413</v>
      </c>
      <c r="L48" s="35">
        <v>46472</v>
      </c>
      <c r="M48" s="35">
        <v>46475</v>
      </c>
      <c r="N48" s="35">
        <v>46503</v>
      </c>
      <c r="O48" s="35">
        <v>46748</v>
      </c>
      <c r="P48" s="35">
        <v>46748</v>
      </c>
      <c r="Q48" s="35" t="s">
        <v>33</v>
      </c>
      <c r="R48" s="35">
        <v>46749</v>
      </c>
    </row>
    <row r="49" spans="2:18" x14ac:dyDescent="0.25">
      <c r="B49" s="33">
        <v>2028</v>
      </c>
      <c r="C49" s="34">
        <v>46753</v>
      </c>
      <c r="D49" s="34">
        <v>46778</v>
      </c>
      <c r="E49" s="34">
        <v>46857</v>
      </c>
      <c r="F49" s="34">
        <v>46860</v>
      </c>
      <c r="G49" s="34">
        <v>46868</v>
      </c>
      <c r="H49" s="34">
        <v>47112</v>
      </c>
      <c r="I49" s="34">
        <v>47113</v>
      </c>
      <c r="J49" s="35">
        <v>46755</v>
      </c>
      <c r="K49" s="35">
        <v>46778</v>
      </c>
      <c r="L49" s="35">
        <v>46857</v>
      </c>
      <c r="M49" s="35">
        <v>46860</v>
      </c>
      <c r="N49" s="35">
        <v>46868</v>
      </c>
      <c r="O49" s="35">
        <v>47112</v>
      </c>
      <c r="P49" s="35">
        <v>47113</v>
      </c>
      <c r="Q49" s="35" t="s">
        <v>33</v>
      </c>
      <c r="R49" s="35" t="s">
        <v>33</v>
      </c>
    </row>
    <row r="50" spans="2:18" x14ac:dyDescent="0.25">
      <c r="B50" s="33">
        <v>2029</v>
      </c>
      <c r="C50" s="34">
        <v>47119</v>
      </c>
      <c r="D50" s="34">
        <v>47144</v>
      </c>
      <c r="E50" s="34">
        <v>47207</v>
      </c>
      <c r="F50" s="34">
        <v>47210</v>
      </c>
      <c r="G50" s="34">
        <v>47233</v>
      </c>
      <c r="H50" s="34">
        <v>47477</v>
      </c>
      <c r="I50" s="34">
        <v>47478</v>
      </c>
      <c r="J50" s="35">
        <v>47119</v>
      </c>
      <c r="K50" s="35">
        <v>47144</v>
      </c>
      <c r="L50" s="35">
        <v>47207</v>
      </c>
      <c r="M50" s="35">
        <v>47210</v>
      </c>
      <c r="N50" s="35">
        <v>47233</v>
      </c>
      <c r="O50" s="35">
        <v>47477</v>
      </c>
      <c r="P50" s="35">
        <v>47478</v>
      </c>
      <c r="Q50" s="35" t="s">
        <v>33</v>
      </c>
      <c r="R50" s="35" t="s">
        <v>33</v>
      </c>
    </row>
    <row r="51" spans="2:18" x14ac:dyDescent="0.25">
      <c r="B51" s="33">
        <v>2030</v>
      </c>
      <c r="C51" s="34">
        <v>47484</v>
      </c>
      <c r="D51" s="34">
        <v>47509</v>
      </c>
      <c r="E51" s="34">
        <v>47592</v>
      </c>
      <c r="F51" s="34">
        <v>47595</v>
      </c>
      <c r="G51" s="34">
        <v>47598</v>
      </c>
      <c r="H51" s="34">
        <v>47842</v>
      </c>
      <c r="I51" s="34">
        <v>47843</v>
      </c>
      <c r="J51" s="35">
        <v>47484</v>
      </c>
      <c r="K51" s="35">
        <v>47511</v>
      </c>
      <c r="L51" s="35">
        <v>47592</v>
      </c>
      <c r="M51" s="35">
        <v>47595</v>
      </c>
      <c r="N51" s="35">
        <v>47598</v>
      </c>
      <c r="O51" s="35">
        <v>47842</v>
      </c>
      <c r="P51" s="35">
        <v>47843</v>
      </c>
      <c r="Q51" s="35" t="s">
        <v>33</v>
      </c>
      <c r="R51" s="35" t="s">
        <v>33</v>
      </c>
    </row>
    <row r="52" spans="2:18" x14ac:dyDescent="0.25">
      <c r="B52" s="33">
        <v>2031</v>
      </c>
      <c r="C52" s="34">
        <v>47849</v>
      </c>
      <c r="D52" s="34">
        <v>47874</v>
      </c>
      <c r="E52" s="34">
        <v>47949</v>
      </c>
      <c r="F52" s="34">
        <v>47952</v>
      </c>
      <c r="G52" s="34">
        <v>47963</v>
      </c>
      <c r="H52" s="34">
        <v>48207</v>
      </c>
      <c r="I52" s="34">
        <v>48208</v>
      </c>
      <c r="J52" s="35">
        <v>47849</v>
      </c>
      <c r="K52" s="35">
        <v>47875</v>
      </c>
      <c r="L52" s="35">
        <v>47949</v>
      </c>
      <c r="M52" s="35">
        <v>47952</v>
      </c>
      <c r="N52" s="35">
        <v>47963</v>
      </c>
      <c r="O52" s="35">
        <v>48207</v>
      </c>
      <c r="P52" s="35">
        <v>48208</v>
      </c>
      <c r="Q52" s="35" t="s">
        <v>33</v>
      </c>
      <c r="R52" s="35" t="s">
        <v>33</v>
      </c>
    </row>
    <row r="53" spans="2:18" x14ac:dyDescent="0.25">
      <c r="B53" s="33">
        <v>2032</v>
      </c>
      <c r="C53" s="34">
        <v>48214</v>
      </c>
      <c r="D53" s="34">
        <v>48239</v>
      </c>
      <c r="E53" s="34">
        <v>48299</v>
      </c>
      <c r="F53" s="34">
        <v>48302</v>
      </c>
      <c r="G53" s="34">
        <v>48329</v>
      </c>
      <c r="H53" s="34">
        <v>48573</v>
      </c>
      <c r="I53" s="34">
        <v>48574</v>
      </c>
      <c r="J53" s="35">
        <v>48214</v>
      </c>
      <c r="K53" s="35">
        <v>48239</v>
      </c>
      <c r="L53" s="35">
        <v>48299</v>
      </c>
      <c r="M53" s="35">
        <v>48302</v>
      </c>
      <c r="N53" s="35">
        <v>48330</v>
      </c>
      <c r="O53" s="35">
        <v>48575</v>
      </c>
      <c r="P53" s="35">
        <v>48575</v>
      </c>
      <c r="Q53" s="35" t="s">
        <v>33</v>
      </c>
      <c r="R53" s="35">
        <v>48576</v>
      </c>
    </row>
    <row r="54" spans="2:18" x14ac:dyDescent="0.25">
      <c r="B54" s="33">
        <v>2033</v>
      </c>
      <c r="C54" s="34">
        <v>48580</v>
      </c>
      <c r="D54" s="34">
        <v>48605</v>
      </c>
      <c r="E54" s="34">
        <v>48684</v>
      </c>
      <c r="F54" s="34">
        <v>48687</v>
      </c>
      <c r="G54" s="34">
        <v>48694</v>
      </c>
      <c r="H54" s="34">
        <v>48938</v>
      </c>
      <c r="I54" s="34">
        <v>48939</v>
      </c>
      <c r="J54" s="35">
        <v>48582</v>
      </c>
      <c r="K54" s="35">
        <v>48605</v>
      </c>
      <c r="L54" s="35">
        <v>48684</v>
      </c>
      <c r="M54" s="35">
        <v>48687</v>
      </c>
      <c r="N54" s="35">
        <v>48694</v>
      </c>
      <c r="O54" s="35">
        <v>48939</v>
      </c>
      <c r="P54" s="35">
        <v>48939</v>
      </c>
      <c r="Q54" s="35" t="s">
        <v>33</v>
      </c>
      <c r="R54" s="35">
        <v>48940</v>
      </c>
    </row>
    <row r="55" spans="2:18" x14ac:dyDescent="0.25">
      <c r="B55" s="33">
        <v>2034</v>
      </c>
      <c r="C55" s="34">
        <v>48945</v>
      </c>
      <c r="D55" s="34">
        <v>48970</v>
      </c>
      <c r="E55" s="34">
        <v>49041</v>
      </c>
      <c r="F55" s="34">
        <v>49044</v>
      </c>
      <c r="G55" s="34">
        <v>49059</v>
      </c>
      <c r="H55" s="34">
        <v>49303</v>
      </c>
      <c r="I55" s="34">
        <v>49304</v>
      </c>
      <c r="J55" s="35">
        <v>48946</v>
      </c>
      <c r="K55" s="35">
        <v>48970</v>
      </c>
      <c r="L55" s="35">
        <v>49041</v>
      </c>
      <c r="M55" s="35">
        <v>49044</v>
      </c>
      <c r="N55" s="35">
        <v>49059</v>
      </c>
      <c r="O55" s="35">
        <v>49303</v>
      </c>
      <c r="P55" s="35">
        <v>49304</v>
      </c>
      <c r="Q55" s="35" t="s">
        <v>33</v>
      </c>
      <c r="R55" s="35" t="s">
        <v>33</v>
      </c>
    </row>
    <row r="56" spans="2:18" x14ac:dyDescent="0.25">
      <c r="B56" s="33">
        <v>2035</v>
      </c>
      <c r="C56" s="34">
        <v>49310</v>
      </c>
      <c r="D56" s="34">
        <v>49335</v>
      </c>
      <c r="E56" s="34">
        <v>49391</v>
      </c>
      <c r="F56" s="34">
        <v>49394</v>
      </c>
      <c r="G56" s="34">
        <v>49424</v>
      </c>
      <c r="H56" s="34">
        <v>49668</v>
      </c>
      <c r="I56" s="34">
        <v>49669</v>
      </c>
      <c r="J56" s="35">
        <v>49310</v>
      </c>
      <c r="K56" s="35">
        <v>49335</v>
      </c>
      <c r="L56" s="35">
        <v>49391</v>
      </c>
      <c r="M56" s="35">
        <v>49394</v>
      </c>
      <c r="N56" s="35">
        <v>49424</v>
      </c>
      <c r="O56" s="35">
        <v>49668</v>
      </c>
      <c r="P56" s="35">
        <v>49669</v>
      </c>
      <c r="Q56" s="35" t="s">
        <v>33</v>
      </c>
      <c r="R56" s="35" t="s">
        <v>33</v>
      </c>
    </row>
    <row r="57" spans="2:18" x14ac:dyDescent="0.25">
      <c r="B57" s="33">
        <v>2036</v>
      </c>
      <c r="C57" s="34">
        <v>49675</v>
      </c>
      <c r="D57" s="34">
        <v>49700</v>
      </c>
      <c r="E57" s="34">
        <v>49776</v>
      </c>
      <c r="F57" s="34">
        <v>49779</v>
      </c>
      <c r="G57" s="34">
        <v>49790</v>
      </c>
      <c r="H57" s="34">
        <v>50034</v>
      </c>
      <c r="I57" s="34">
        <v>50035</v>
      </c>
      <c r="J57" s="35">
        <v>49675</v>
      </c>
      <c r="K57" s="35">
        <v>49702</v>
      </c>
      <c r="L57" s="35">
        <v>49776</v>
      </c>
      <c r="M57" s="35">
        <v>49779</v>
      </c>
      <c r="N57" s="35">
        <v>49790</v>
      </c>
      <c r="O57" s="35">
        <v>50034</v>
      </c>
      <c r="P57" s="35">
        <v>50035</v>
      </c>
      <c r="Q57" s="35" t="s">
        <v>33</v>
      </c>
      <c r="R57" s="35" t="s">
        <v>33</v>
      </c>
    </row>
    <row r="58" spans="2:18" x14ac:dyDescent="0.25">
      <c r="B58" s="33">
        <v>2037</v>
      </c>
      <c r="C58" s="34">
        <v>50041</v>
      </c>
      <c r="D58" s="34">
        <v>50066</v>
      </c>
      <c r="E58" s="34">
        <v>50133</v>
      </c>
      <c r="F58" s="34">
        <v>50136</v>
      </c>
      <c r="G58" s="34">
        <v>50155</v>
      </c>
      <c r="H58" s="34">
        <v>50399</v>
      </c>
      <c r="I58" s="34">
        <v>50400</v>
      </c>
      <c r="J58" s="35">
        <v>50041</v>
      </c>
      <c r="K58" s="35">
        <v>50066</v>
      </c>
      <c r="L58" s="35">
        <v>50133</v>
      </c>
      <c r="M58" s="35">
        <v>50136</v>
      </c>
      <c r="N58" s="35">
        <v>50157</v>
      </c>
      <c r="O58" s="35">
        <v>50399</v>
      </c>
      <c r="P58" s="35">
        <v>50402</v>
      </c>
      <c r="Q58" s="35" t="s">
        <v>33</v>
      </c>
      <c r="R58" s="35" t="s">
        <v>33</v>
      </c>
    </row>
    <row r="59" spans="2:18" x14ac:dyDescent="0.25">
      <c r="B59" s="33">
        <v>2038</v>
      </c>
      <c r="C59" s="34">
        <v>50406</v>
      </c>
      <c r="D59" s="34">
        <v>50431</v>
      </c>
      <c r="E59" s="34">
        <v>50518</v>
      </c>
      <c r="F59" s="34">
        <v>50521</v>
      </c>
      <c r="G59" s="34">
        <v>50520</v>
      </c>
      <c r="H59" s="34">
        <v>50764</v>
      </c>
      <c r="I59" s="34">
        <v>50765</v>
      </c>
      <c r="J59" s="35">
        <v>50406</v>
      </c>
      <c r="K59" s="35">
        <v>50431</v>
      </c>
      <c r="L59" s="35">
        <v>50518</v>
      </c>
      <c r="M59" s="35">
        <v>50521</v>
      </c>
      <c r="N59" s="35">
        <v>50521</v>
      </c>
      <c r="O59" s="35">
        <v>50766</v>
      </c>
      <c r="P59" s="35">
        <v>50766</v>
      </c>
      <c r="Q59" s="35">
        <v>50522</v>
      </c>
      <c r="R59" s="35">
        <v>50767</v>
      </c>
    </row>
    <row r="60" spans="2:18" x14ac:dyDescent="0.25">
      <c r="B60" s="33">
        <v>2039</v>
      </c>
      <c r="C60" s="34">
        <v>50771</v>
      </c>
      <c r="D60" s="34">
        <v>50796</v>
      </c>
      <c r="E60" s="34">
        <v>50868</v>
      </c>
      <c r="F60" s="34">
        <v>50871</v>
      </c>
      <c r="G60" s="34">
        <v>50885</v>
      </c>
      <c r="H60" s="34">
        <v>51129</v>
      </c>
      <c r="I60" s="34">
        <v>51130</v>
      </c>
      <c r="J60" s="35">
        <v>50773</v>
      </c>
      <c r="K60" s="35">
        <v>50796</v>
      </c>
      <c r="L60" s="35">
        <v>50868</v>
      </c>
      <c r="M60" s="35">
        <v>50871</v>
      </c>
      <c r="N60" s="35">
        <v>50885</v>
      </c>
      <c r="O60" s="35">
        <v>51130</v>
      </c>
      <c r="P60" s="35">
        <v>51130</v>
      </c>
      <c r="Q60" s="35" t="s">
        <v>33</v>
      </c>
      <c r="R60" s="35">
        <v>51131</v>
      </c>
    </row>
    <row r="61" spans="2:18" x14ac:dyDescent="0.25">
      <c r="B61" s="33">
        <v>2040</v>
      </c>
      <c r="C61" s="34">
        <v>51136</v>
      </c>
      <c r="D61" s="34">
        <v>51161</v>
      </c>
      <c r="E61" s="34">
        <v>51225</v>
      </c>
      <c r="F61" s="34">
        <v>51228</v>
      </c>
      <c r="G61" s="34">
        <v>51251</v>
      </c>
      <c r="H61" s="34">
        <v>51495</v>
      </c>
      <c r="I61" s="34">
        <v>51496</v>
      </c>
      <c r="J61" s="35">
        <v>51137</v>
      </c>
      <c r="K61" s="35">
        <v>51161</v>
      </c>
      <c r="L61" s="35">
        <v>51225</v>
      </c>
      <c r="M61" s="35">
        <v>51228</v>
      </c>
      <c r="N61" s="35">
        <v>51251</v>
      </c>
      <c r="O61" s="35">
        <v>51495</v>
      </c>
      <c r="P61" s="35">
        <v>51496</v>
      </c>
      <c r="Q61" s="35" t="s">
        <v>33</v>
      </c>
      <c r="R61" s="35" t="s">
        <v>33</v>
      </c>
    </row>
    <row r="62" spans="2:18" x14ac:dyDescent="0.25">
      <c r="B62" s="33">
        <v>2041</v>
      </c>
      <c r="C62" s="34">
        <v>51502</v>
      </c>
      <c r="D62" s="34">
        <v>51527</v>
      </c>
      <c r="E62" s="34">
        <v>51610</v>
      </c>
      <c r="F62" s="34">
        <v>51613</v>
      </c>
      <c r="G62" s="34">
        <v>51616</v>
      </c>
      <c r="H62" s="34">
        <v>51860</v>
      </c>
      <c r="I62" s="34">
        <v>51861</v>
      </c>
      <c r="J62" s="35">
        <v>51502</v>
      </c>
      <c r="K62" s="35">
        <v>51529</v>
      </c>
      <c r="L62" s="35">
        <v>51610</v>
      </c>
      <c r="M62" s="35">
        <v>51613</v>
      </c>
      <c r="N62" s="35">
        <v>51616</v>
      </c>
      <c r="O62" s="35">
        <v>51860</v>
      </c>
      <c r="P62" s="35">
        <v>51861</v>
      </c>
      <c r="Q62" s="35" t="s">
        <v>33</v>
      </c>
      <c r="R62" s="35" t="s">
        <v>33</v>
      </c>
    </row>
    <row r="63" spans="2:18" x14ac:dyDescent="0.25">
      <c r="B63" s="33">
        <v>2042</v>
      </c>
      <c r="C63" s="34">
        <v>51867</v>
      </c>
      <c r="D63" s="34">
        <v>51892</v>
      </c>
      <c r="E63" s="34">
        <v>51960</v>
      </c>
      <c r="F63" s="34">
        <v>51963</v>
      </c>
      <c r="G63" s="34">
        <v>51981</v>
      </c>
      <c r="H63" s="34">
        <v>52225</v>
      </c>
      <c r="I63" s="34">
        <v>52226</v>
      </c>
      <c r="J63" s="35">
        <v>51867</v>
      </c>
      <c r="K63" s="35">
        <v>51893</v>
      </c>
      <c r="L63" s="35">
        <v>51960</v>
      </c>
      <c r="M63" s="35">
        <v>51963</v>
      </c>
      <c r="N63" s="35">
        <v>51981</v>
      </c>
      <c r="O63" s="35">
        <v>52225</v>
      </c>
      <c r="P63" s="35">
        <v>52226</v>
      </c>
      <c r="Q63" s="35" t="s">
        <v>33</v>
      </c>
      <c r="R63" s="35" t="s">
        <v>33</v>
      </c>
    </row>
    <row r="64" spans="2:18" x14ac:dyDescent="0.25">
      <c r="B64" s="33">
        <v>2043</v>
      </c>
      <c r="C64" s="34">
        <v>52232</v>
      </c>
      <c r="D64" s="34">
        <v>52257</v>
      </c>
      <c r="E64" s="34">
        <v>52317</v>
      </c>
      <c r="F64" s="34">
        <v>52320</v>
      </c>
      <c r="G64" s="34">
        <v>52346</v>
      </c>
      <c r="H64" s="34">
        <v>52590</v>
      </c>
      <c r="I64" s="34">
        <v>52591</v>
      </c>
      <c r="J64" s="35">
        <v>52232</v>
      </c>
      <c r="K64" s="35">
        <v>52257</v>
      </c>
      <c r="L64" s="35">
        <v>52317</v>
      </c>
      <c r="M64" s="35">
        <v>52320</v>
      </c>
      <c r="N64" s="35">
        <v>52348</v>
      </c>
      <c r="O64" s="35">
        <v>52590</v>
      </c>
      <c r="P64" s="35">
        <v>52593</v>
      </c>
      <c r="Q64" s="35" t="s">
        <v>33</v>
      </c>
      <c r="R64" s="35" t="s">
        <v>33</v>
      </c>
    </row>
    <row r="65" spans="2:18" x14ac:dyDescent="0.25">
      <c r="B65" s="33">
        <v>2044</v>
      </c>
      <c r="C65" s="34">
        <v>52597</v>
      </c>
      <c r="D65" s="34">
        <v>52622</v>
      </c>
      <c r="E65" s="34">
        <v>52702</v>
      </c>
      <c r="F65" s="34">
        <v>52705</v>
      </c>
      <c r="G65" s="34">
        <v>52712</v>
      </c>
      <c r="H65" s="34">
        <v>52956</v>
      </c>
      <c r="I65" s="34">
        <v>52957</v>
      </c>
      <c r="J65" s="35">
        <v>52597</v>
      </c>
      <c r="K65" s="35">
        <v>52622</v>
      </c>
      <c r="L65" s="35">
        <v>52702</v>
      </c>
      <c r="M65" s="35">
        <v>52705</v>
      </c>
      <c r="N65" s="35">
        <v>52712</v>
      </c>
      <c r="O65" s="35">
        <v>52957</v>
      </c>
      <c r="P65" s="35">
        <v>52957</v>
      </c>
      <c r="Q65" s="35" t="s">
        <v>33</v>
      </c>
      <c r="R65" s="35">
        <v>52958</v>
      </c>
    </row>
    <row r="66" spans="2:18" x14ac:dyDescent="0.25">
      <c r="B66" s="33">
        <v>2045</v>
      </c>
      <c r="C66" s="34">
        <v>52963</v>
      </c>
      <c r="D66" s="34">
        <v>52988</v>
      </c>
      <c r="E66" s="34">
        <v>53059</v>
      </c>
      <c r="F66" s="34">
        <v>53062</v>
      </c>
      <c r="G66" s="34">
        <v>53077</v>
      </c>
      <c r="H66" s="34">
        <v>53321</v>
      </c>
      <c r="I66" s="34">
        <v>53322</v>
      </c>
      <c r="J66" s="35">
        <v>52964</v>
      </c>
      <c r="K66" s="35">
        <v>52988</v>
      </c>
      <c r="L66" s="35">
        <v>53059</v>
      </c>
      <c r="M66" s="35">
        <v>53062</v>
      </c>
      <c r="N66" s="35">
        <v>53077</v>
      </c>
      <c r="O66" s="35">
        <v>53321</v>
      </c>
      <c r="P66" s="35">
        <v>53322</v>
      </c>
      <c r="Q66" s="35" t="s">
        <v>33</v>
      </c>
      <c r="R66" s="35" t="s">
        <v>33</v>
      </c>
    </row>
    <row r="67" spans="2:18" x14ac:dyDescent="0.25">
      <c r="B67" s="33">
        <v>2046</v>
      </c>
      <c r="C67" s="34">
        <v>53328</v>
      </c>
      <c r="D67" s="34">
        <v>53353</v>
      </c>
      <c r="E67" s="34">
        <v>53409</v>
      </c>
      <c r="F67" s="34">
        <v>53412</v>
      </c>
      <c r="G67" s="34">
        <v>53442</v>
      </c>
      <c r="H67" s="34">
        <v>53686</v>
      </c>
      <c r="I67" s="34">
        <v>53687</v>
      </c>
      <c r="J67" s="35">
        <v>53328</v>
      </c>
      <c r="K67" s="35">
        <v>53353</v>
      </c>
      <c r="L67" s="35">
        <v>53409</v>
      </c>
      <c r="M67" s="35">
        <v>53412</v>
      </c>
      <c r="N67" s="35">
        <v>53442</v>
      </c>
      <c r="O67" s="35">
        <v>53686</v>
      </c>
      <c r="P67" s="35">
        <v>53687</v>
      </c>
      <c r="Q67" s="35" t="s">
        <v>33</v>
      </c>
      <c r="R67" s="35" t="s">
        <v>33</v>
      </c>
    </row>
    <row r="68" spans="2:18" x14ac:dyDescent="0.25">
      <c r="B68" s="33">
        <v>2047</v>
      </c>
      <c r="C68" s="34">
        <v>53693</v>
      </c>
      <c r="D68" s="34">
        <v>53718</v>
      </c>
      <c r="E68" s="34">
        <v>53794</v>
      </c>
      <c r="F68" s="34">
        <v>53797</v>
      </c>
      <c r="G68" s="34">
        <v>53807</v>
      </c>
      <c r="H68" s="34">
        <v>54051</v>
      </c>
      <c r="I68" s="34">
        <v>54052</v>
      </c>
      <c r="J68" s="35">
        <v>53693</v>
      </c>
      <c r="K68" s="35">
        <v>53720</v>
      </c>
      <c r="L68" s="35">
        <v>53794</v>
      </c>
      <c r="M68" s="35">
        <v>53797</v>
      </c>
      <c r="N68" s="35">
        <v>53807</v>
      </c>
      <c r="O68" s="35">
        <v>54051</v>
      </c>
      <c r="P68" s="35">
        <v>54052</v>
      </c>
      <c r="Q68" s="35" t="s">
        <v>33</v>
      </c>
      <c r="R68" s="35" t="s">
        <v>33</v>
      </c>
    </row>
    <row r="69" spans="2:18" x14ac:dyDescent="0.25">
      <c r="B69" s="33">
        <v>2048</v>
      </c>
      <c r="C69" s="34">
        <v>54058</v>
      </c>
      <c r="D69" s="34">
        <v>54083</v>
      </c>
      <c r="E69" s="34">
        <v>54151</v>
      </c>
      <c r="F69" s="34">
        <v>54154</v>
      </c>
      <c r="G69" s="34">
        <v>54173</v>
      </c>
      <c r="H69" s="34">
        <v>54417</v>
      </c>
      <c r="I69" s="34">
        <v>54418</v>
      </c>
      <c r="J69" s="35">
        <v>54058</v>
      </c>
      <c r="K69" s="35">
        <v>54084</v>
      </c>
      <c r="L69" s="35">
        <v>54151</v>
      </c>
      <c r="M69" s="35">
        <v>54154</v>
      </c>
      <c r="N69" s="35">
        <v>54175</v>
      </c>
      <c r="O69" s="35">
        <v>54417</v>
      </c>
      <c r="P69" s="35">
        <v>54420</v>
      </c>
      <c r="Q69" s="35" t="s">
        <v>33</v>
      </c>
      <c r="R69" s="35" t="s">
        <v>33</v>
      </c>
    </row>
    <row r="70" spans="2:18" x14ac:dyDescent="0.25">
      <c r="B70" s="33">
        <v>2049</v>
      </c>
      <c r="C70" s="34">
        <v>54424</v>
      </c>
      <c r="D70" s="34">
        <v>54449</v>
      </c>
      <c r="E70" s="34">
        <v>54529</v>
      </c>
      <c r="F70" s="34">
        <v>54532</v>
      </c>
      <c r="G70" s="34">
        <v>54538</v>
      </c>
      <c r="H70" s="34">
        <v>54782</v>
      </c>
      <c r="I70" s="34">
        <v>54783</v>
      </c>
      <c r="J70" s="35">
        <v>54424</v>
      </c>
      <c r="K70" s="35">
        <v>54449</v>
      </c>
      <c r="L70" s="35">
        <v>54529</v>
      </c>
      <c r="M70" s="35">
        <v>54532</v>
      </c>
      <c r="N70" s="35">
        <v>54539</v>
      </c>
      <c r="O70" s="35">
        <v>54784</v>
      </c>
      <c r="P70" s="35">
        <v>54784</v>
      </c>
      <c r="Q70" s="35" t="s">
        <v>33</v>
      </c>
      <c r="R70" s="35">
        <v>54785</v>
      </c>
    </row>
    <row r="71" spans="2:18" x14ac:dyDescent="0.25">
      <c r="B71" s="33">
        <v>2050</v>
      </c>
      <c r="C71" s="34">
        <v>54789</v>
      </c>
      <c r="D71" s="34">
        <v>54814</v>
      </c>
      <c r="E71" s="34">
        <v>54886</v>
      </c>
      <c r="F71" s="34">
        <v>54889</v>
      </c>
      <c r="G71" s="34">
        <v>54903</v>
      </c>
      <c r="H71" s="34">
        <v>55147</v>
      </c>
      <c r="I71" s="34">
        <v>55148</v>
      </c>
      <c r="J71" s="35">
        <v>54791</v>
      </c>
      <c r="K71" s="35">
        <v>54814</v>
      </c>
      <c r="L71" s="35">
        <v>54886</v>
      </c>
      <c r="M71" s="35">
        <v>54889</v>
      </c>
      <c r="N71" s="35">
        <v>54903</v>
      </c>
      <c r="O71" s="35">
        <v>55148</v>
      </c>
      <c r="P71" s="35">
        <v>55148</v>
      </c>
      <c r="Q71" s="35" t="s">
        <v>33</v>
      </c>
      <c r="R71" s="35">
        <v>55149</v>
      </c>
    </row>
    <row r="72" spans="2:18" x14ac:dyDescent="0.25">
      <c r="B72" s="33">
        <v>2051</v>
      </c>
      <c r="C72" s="34">
        <v>55154</v>
      </c>
      <c r="D72" s="34">
        <v>55179</v>
      </c>
      <c r="E72" s="34">
        <v>55243</v>
      </c>
      <c r="F72" s="34">
        <v>55246</v>
      </c>
      <c r="G72" s="34">
        <v>55268</v>
      </c>
      <c r="H72" s="34">
        <v>55512</v>
      </c>
      <c r="I72" s="34">
        <v>55513</v>
      </c>
      <c r="J72" s="35">
        <v>55155</v>
      </c>
      <c r="K72" s="35">
        <v>55179</v>
      </c>
      <c r="L72" s="35">
        <v>55243</v>
      </c>
      <c r="M72" s="35">
        <v>55246</v>
      </c>
      <c r="N72" s="35">
        <v>55268</v>
      </c>
      <c r="O72" s="35">
        <v>55512</v>
      </c>
      <c r="P72" s="35">
        <v>55513</v>
      </c>
      <c r="Q72" s="35" t="s">
        <v>33</v>
      </c>
      <c r="R72" s="35" t="s">
        <v>33</v>
      </c>
    </row>
    <row r="73" spans="2:18" x14ac:dyDescent="0.25">
      <c r="B73" s="33">
        <v>2052</v>
      </c>
      <c r="C73" s="34">
        <v>55519</v>
      </c>
      <c r="D73" s="34">
        <v>55544</v>
      </c>
      <c r="E73" s="34">
        <v>55628</v>
      </c>
      <c r="F73" s="34">
        <v>55631</v>
      </c>
      <c r="G73" s="34">
        <v>55634</v>
      </c>
      <c r="H73" s="34">
        <v>55878</v>
      </c>
      <c r="I73" s="34">
        <v>55879</v>
      </c>
      <c r="J73" s="35">
        <v>55519</v>
      </c>
      <c r="K73" s="35">
        <v>55544</v>
      </c>
      <c r="L73" s="35">
        <v>55628</v>
      </c>
      <c r="M73" s="35">
        <v>55631</v>
      </c>
      <c r="N73" s="35">
        <v>55634</v>
      </c>
      <c r="O73" s="35">
        <v>55878</v>
      </c>
      <c r="P73" s="35">
        <v>55879</v>
      </c>
      <c r="Q73" s="35" t="s">
        <v>33</v>
      </c>
      <c r="R73" s="35" t="s">
        <v>33</v>
      </c>
    </row>
    <row r="74" spans="2:18" x14ac:dyDescent="0.25">
      <c r="B74" s="33">
        <v>2053</v>
      </c>
      <c r="C74" s="34">
        <v>55885</v>
      </c>
      <c r="D74" s="34">
        <v>55910</v>
      </c>
      <c r="E74" s="34">
        <v>55978</v>
      </c>
      <c r="F74" s="34">
        <v>55981</v>
      </c>
      <c r="G74" s="34">
        <v>55999</v>
      </c>
      <c r="H74" s="34">
        <v>56243</v>
      </c>
      <c r="I74" s="34">
        <v>56244</v>
      </c>
      <c r="J74" s="35">
        <v>55885</v>
      </c>
      <c r="K74" s="35">
        <v>55911</v>
      </c>
      <c r="L74" s="35">
        <v>55978</v>
      </c>
      <c r="M74" s="35">
        <v>55981</v>
      </c>
      <c r="N74" s="35">
        <v>55999</v>
      </c>
      <c r="O74" s="35">
        <v>56243</v>
      </c>
      <c r="P74" s="35">
        <v>56244</v>
      </c>
      <c r="Q74" s="35" t="s">
        <v>33</v>
      </c>
      <c r="R74" s="35" t="s">
        <v>33</v>
      </c>
    </row>
    <row r="75" spans="2:18" x14ac:dyDescent="0.25">
      <c r="B75" s="33">
        <v>2054</v>
      </c>
      <c r="C75" s="34">
        <v>56250</v>
      </c>
      <c r="D75" s="34">
        <v>56275</v>
      </c>
      <c r="E75" s="34">
        <v>56335</v>
      </c>
      <c r="F75" s="34">
        <v>56338</v>
      </c>
      <c r="G75" s="34">
        <v>56364</v>
      </c>
      <c r="H75" s="34">
        <v>56608</v>
      </c>
      <c r="I75" s="34">
        <v>56609</v>
      </c>
      <c r="J75" s="35">
        <v>56250</v>
      </c>
      <c r="K75" s="35">
        <v>56275</v>
      </c>
      <c r="L75" s="35">
        <v>56335</v>
      </c>
      <c r="M75" s="35">
        <v>56338</v>
      </c>
      <c r="N75" s="35">
        <v>56366</v>
      </c>
      <c r="O75" s="35">
        <v>56608</v>
      </c>
      <c r="P75" s="35">
        <v>56611</v>
      </c>
      <c r="Q75" s="35" t="s">
        <v>33</v>
      </c>
      <c r="R75" s="35" t="s">
        <v>33</v>
      </c>
    </row>
    <row r="76" spans="2:18" x14ac:dyDescent="0.25">
      <c r="B76" s="33">
        <v>2055</v>
      </c>
      <c r="C76" s="34">
        <v>56615</v>
      </c>
      <c r="D76" s="34">
        <v>56640</v>
      </c>
      <c r="E76" s="34">
        <v>56720</v>
      </c>
      <c r="F76" s="34">
        <v>56723</v>
      </c>
      <c r="G76" s="34">
        <v>56729</v>
      </c>
      <c r="H76" s="34">
        <v>56973</v>
      </c>
      <c r="I76" s="34">
        <v>56974</v>
      </c>
      <c r="J76" s="35">
        <v>56615</v>
      </c>
      <c r="K76" s="35">
        <v>56640</v>
      </c>
      <c r="L76" s="35">
        <v>56720</v>
      </c>
      <c r="M76" s="35">
        <v>56723</v>
      </c>
      <c r="N76" s="35">
        <v>56730</v>
      </c>
      <c r="O76" s="35">
        <v>56975</v>
      </c>
      <c r="P76" s="35">
        <v>56975</v>
      </c>
      <c r="Q76" s="35" t="s">
        <v>33</v>
      </c>
      <c r="R76" s="35">
        <v>56976</v>
      </c>
    </row>
    <row r="77" spans="2:18" x14ac:dyDescent="0.25">
      <c r="B77" s="33">
        <v>2056</v>
      </c>
      <c r="C77" s="34">
        <v>56980</v>
      </c>
      <c r="D77" s="34">
        <v>57005</v>
      </c>
      <c r="E77" s="34">
        <v>57070</v>
      </c>
      <c r="F77" s="34">
        <v>57073</v>
      </c>
      <c r="G77" s="34">
        <v>57095</v>
      </c>
      <c r="H77" s="34">
        <v>57339</v>
      </c>
      <c r="I77" s="34">
        <v>57340</v>
      </c>
      <c r="J77" s="35">
        <v>56982</v>
      </c>
      <c r="K77" s="35">
        <v>57005</v>
      </c>
      <c r="L77" s="35">
        <v>57070</v>
      </c>
      <c r="M77" s="35">
        <v>57073</v>
      </c>
      <c r="N77" s="35">
        <v>57095</v>
      </c>
      <c r="O77" s="35">
        <v>57339</v>
      </c>
      <c r="P77" s="35">
        <v>57340</v>
      </c>
      <c r="Q77" s="35" t="s">
        <v>33</v>
      </c>
      <c r="R77" s="35" t="s">
        <v>33</v>
      </c>
    </row>
    <row r="78" spans="2:18" x14ac:dyDescent="0.25">
      <c r="B78" s="33">
        <v>2057</v>
      </c>
      <c r="C78" s="34">
        <v>57346</v>
      </c>
      <c r="D78" s="34">
        <v>57371</v>
      </c>
      <c r="E78" s="34">
        <v>57455</v>
      </c>
      <c r="F78" s="34">
        <v>57458</v>
      </c>
      <c r="G78" s="34">
        <v>57460</v>
      </c>
      <c r="H78" s="34">
        <v>57704</v>
      </c>
      <c r="I78" s="34">
        <v>57705</v>
      </c>
      <c r="J78" s="35">
        <v>57346</v>
      </c>
      <c r="K78" s="35">
        <v>57371</v>
      </c>
      <c r="L78" s="35">
        <v>57455</v>
      </c>
      <c r="M78" s="35">
        <v>57458</v>
      </c>
      <c r="N78" s="35">
        <v>57460</v>
      </c>
      <c r="O78" s="35">
        <v>57704</v>
      </c>
      <c r="P78" s="35">
        <v>57705</v>
      </c>
      <c r="Q78" s="35" t="s">
        <v>33</v>
      </c>
      <c r="R78" s="35" t="s">
        <v>33</v>
      </c>
    </row>
    <row r="79" spans="2:18" x14ac:dyDescent="0.25">
      <c r="B79" s="33">
        <v>2058</v>
      </c>
      <c r="C79" s="34">
        <v>57711</v>
      </c>
      <c r="D79" s="34">
        <v>57736</v>
      </c>
      <c r="E79" s="34">
        <v>57812</v>
      </c>
      <c r="F79" s="34">
        <v>57815</v>
      </c>
      <c r="G79" s="34">
        <v>57825</v>
      </c>
      <c r="H79" s="34">
        <v>58069</v>
      </c>
      <c r="I79" s="34">
        <v>58070</v>
      </c>
      <c r="J79" s="35">
        <v>57711</v>
      </c>
      <c r="K79" s="35">
        <v>57738</v>
      </c>
      <c r="L79" s="35">
        <v>57812</v>
      </c>
      <c r="M79" s="35">
        <v>57815</v>
      </c>
      <c r="N79" s="35">
        <v>57825</v>
      </c>
      <c r="O79" s="35">
        <v>58069</v>
      </c>
      <c r="P79" s="35">
        <v>58070</v>
      </c>
      <c r="Q79" s="35" t="s">
        <v>33</v>
      </c>
      <c r="R79" s="35" t="s">
        <v>33</v>
      </c>
    </row>
    <row r="80" spans="2:18" x14ac:dyDescent="0.25">
      <c r="B80" s="33">
        <v>2059</v>
      </c>
      <c r="C80" s="34">
        <v>58076</v>
      </c>
      <c r="D80" s="34">
        <v>58101</v>
      </c>
      <c r="E80" s="34">
        <v>58162</v>
      </c>
      <c r="F80" s="34">
        <v>58165</v>
      </c>
      <c r="G80" s="34">
        <v>58190</v>
      </c>
      <c r="H80" s="34">
        <v>58434</v>
      </c>
      <c r="I80" s="34">
        <v>58435</v>
      </c>
      <c r="J80" s="35">
        <v>58076</v>
      </c>
      <c r="K80" s="35">
        <v>58102</v>
      </c>
      <c r="L80" s="35">
        <v>58162</v>
      </c>
      <c r="M80" s="35">
        <v>58165</v>
      </c>
      <c r="N80" s="35">
        <v>58190</v>
      </c>
      <c r="O80" s="35">
        <v>58434</v>
      </c>
      <c r="P80" s="35">
        <v>58435</v>
      </c>
      <c r="Q80" s="35" t="s">
        <v>33</v>
      </c>
      <c r="R80" s="35" t="s">
        <v>33</v>
      </c>
    </row>
    <row r="81" spans="2:18" x14ac:dyDescent="0.25">
      <c r="B81" s="33">
        <v>2060</v>
      </c>
      <c r="C81" s="34">
        <v>58441</v>
      </c>
      <c r="D81" s="34">
        <v>58466</v>
      </c>
      <c r="E81" s="34">
        <v>58547</v>
      </c>
      <c r="F81" s="34">
        <v>58550</v>
      </c>
      <c r="G81" s="34">
        <v>58556</v>
      </c>
      <c r="H81" s="34">
        <v>58800</v>
      </c>
      <c r="I81" s="34">
        <v>58801</v>
      </c>
      <c r="J81" s="35">
        <v>58441</v>
      </c>
      <c r="K81" s="35">
        <v>58466</v>
      </c>
      <c r="L81" s="35">
        <v>58547</v>
      </c>
      <c r="M81" s="35">
        <v>58550</v>
      </c>
      <c r="N81" s="35">
        <v>58557</v>
      </c>
      <c r="O81" s="35">
        <v>58802</v>
      </c>
      <c r="P81" s="35">
        <v>58802</v>
      </c>
      <c r="Q81" s="35" t="s">
        <v>33</v>
      </c>
      <c r="R81" s="35">
        <v>58803</v>
      </c>
    </row>
    <row r="82" spans="2:18" x14ac:dyDescent="0.25">
      <c r="B82" s="33">
        <v>2061</v>
      </c>
      <c r="C82" s="34">
        <v>58807</v>
      </c>
      <c r="D82" s="34">
        <v>58832</v>
      </c>
      <c r="E82" s="34">
        <v>58904</v>
      </c>
      <c r="F82" s="34">
        <v>58907</v>
      </c>
      <c r="G82" s="34">
        <v>58921</v>
      </c>
      <c r="H82" s="34">
        <v>59165</v>
      </c>
      <c r="I82" s="34">
        <v>59166</v>
      </c>
      <c r="J82" s="35">
        <v>58809</v>
      </c>
      <c r="K82" s="35">
        <v>58832</v>
      </c>
      <c r="L82" s="35">
        <v>58904</v>
      </c>
      <c r="M82" s="35">
        <v>58907</v>
      </c>
      <c r="N82" s="35">
        <v>58921</v>
      </c>
      <c r="O82" s="35">
        <v>59166</v>
      </c>
      <c r="P82" s="35">
        <v>59166</v>
      </c>
      <c r="Q82" s="35" t="s">
        <v>33</v>
      </c>
      <c r="R82" s="35">
        <v>59167</v>
      </c>
    </row>
    <row r="83" spans="2:18" x14ac:dyDescent="0.25">
      <c r="B83" s="33">
        <v>2062</v>
      </c>
      <c r="C83" s="34">
        <v>59172</v>
      </c>
      <c r="D83" s="34">
        <v>59197</v>
      </c>
      <c r="E83" s="34">
        <v>59254</v>
      </c>
      <c r="F83" s="34">
        <v>59257</v>
      </c>
      <c r="G83" s="34">
        <v>59286</v>
      </c>
      <c r="H83" s="34">
        <v>59530</v>
      </c>
      <c r="I83" s="34">
        <v>59531</v>
      </c>
      <c r="J83" s="35">
        <v>59173</v>
      </c>
      <c r="K83" s="35">
        <v>59197</v>
      </c>
      <c r="L83" s="35">
        <v>59254</v>
      </c>
      <c r="M83" s="35">
        <v>59257</v>
      </c>
      <c r="N83" s="35">
        <v>59286</v>
      </c>
      <c r="O83" s="35">
        <v>59530</v>
      </c>
      <c r="P83" s="35">
        <v>59531</v>
      </c>
      <c r="Q83" s="35" t="s">
        <v>33</v>
      </c>
      <c r="R83" s="35" t="s">
        <v>33</v>
      </c>
    </row>
    <row r="84" spans="2:18" x14ac:dyDescent="0.25">
      <c r="B84" s="33">
        <v>2063</v>
      </c>
      <c r="C84" s="34">
        <v>59537</v>
      </c>
      <c r="D84" s="34">
        <v>59562</v>
      </c>
      <c r="E84" s="34">
        <v>59639</v>
      </c>
      <c r="F84" s="34">
        <v>59642</v>
      </c>
      <c r="G84" s="34">
        <v>59651</v>
      </c>
      <c r="H84" s="34">
        <v>59895</v>
      </c>
      <c r="I84" s="34">
        <v>59896</v>
      </c>
      <c r="J84" s="35">
        <v>59537</v>
      </c>
      <c r="K84" s="35">
        <v>59562</v>
      </c>
      <c r="L84" s="35">
        <v>59639</v>
      </c>
      <c r="M84" s="35">
        <v>59642</v>
      </c>
      <c r="N84" s="35">
        <v>59651</v>
      </c>
      <c r="O84" s="35">
        <v>59895</v>
      </c>
      <c r="P84" s="35">
        <v>59896</v>
      </c>
      <c r="Q84" s="35" t="s">
        <v>33</v>
      </c>
      <c r="R84" s="35" t="s">
        <v>33</v>
      </c>
    </row>
    <row r="85" spans="2:18" x14ac:dyDescent="0.25">
      <c r="B85" s="33">
        <v>2064</v>
      </c>
      <c r="C85" s="34">
        <v>59902</v>
      </c>
      <c r="D85" s="34">
        <v>59927</v>
      </c>
      <c r="E85" s="34">
        <v>59996</v>
      </c>
      <c r="F85" s="34">
        <v>59999</v>
      </c>
      <c r="G85" s="34">
        <v>60017</v>
      </c>
      <c r="H85" s="34">
        <v>60261</v>
      </c>
      <c r="I85" s="34">
        <v>60262</v>
      </c>
      <c r="J85" s="35">
        <v>59902</v>
      </c>
      <c r="K85" s="35">
        <v>59929</v>
      </c>
      <c r="L85" s="35">
        <v>59996</v>
      </c>
      <c r="M85" s="35">
        <v>59999</v>
      </c>
      <c r="N85" s="35">
        <v>60017</v>
      </c>
      <c r="O85" s="35">
        <v>60261</v>
      </c>
      <c r="P85" s="35">
        <v>60262</v>
      </c>
      <c r="Q85" s="35" t="s">
        <v>33</v>
      </c>
      <c r="R85" s="35" t="s">
        <v>33</v>
      </c>
    </row>
    <row r="86" spans="2:18" x14ac:dyDescent="0.25">
      <c r="B86" s="33">
        <v>2065</v>
      </c>
      <c r="C86" s="34">
        <v>60268</v>
      </c>
      <c r="D86" s="34">
        <v>60293</v>
      </c>
      <c r="E86" s="34">
        <v>60353</v>
      </c>
      <c r="F86" s="34">
        <v>60356</v>
      </c>
      <c r="G86" s="34">
        <v>60382</v>
      </c>
      <c r="H86" s="34">
        <v>60626</v>
      </c>
      <c r="I86" s="34">
        <v>60627</v>
      </c>
      <c r="J86" s="35">
        <v>60268</v>
      </c>
      <c r="K86" s="35">
        <v>60293</v>
      </c>
      <c r="L86" s="35">
        <v>60353</v>
      </c>
      <c r="M86" s="35">
        <v>60356</v>
      </c>
      <c r="N86" s="35">
        <v>60384</v>
      </c>
      <c r="O86" s="35">
        <v>60626</v>
      </c>
      <c r="P86" s="35">
        <v>60629</v>
      </c>
      <c r="Q86" s="35" t="s">
        <v>33</v>
      </c>
      <c r="R86" s="35" t="s">
        <v>33</v>
      </c>
    </row>
    <row r="87" spans="2:18" x14ac:dyDescent="0.25">
      <c r="B87" s="33">
        <v>2066</v>
      </c>
      <c r="C87" s="34">
        <v>60633</v>
      </c>
      <c r="D87" s="34">
        <v>60658</v>
      </c>
      <c r="E87" s="34">
        <v>60731</v>
      </c>
      <c r="F87" s="34">
        <v>60734</v>
      </c>
      <c r="G87" s="34">
        <v>60747</v>
      </c>
      <c r="H87" s="34">
        <v>60991</v>
      </c>
      <c r="I87" s="34">
        <v>60992</v>
      </c>
      <c r="J87" s="35">
        <v>60633</v>
      </c>
      <c r="K87" s="35">
        <v>60658</v>
      </c>
      <c r="L87" s="35">
        <v>60731</v>
      </c>
      <c r="M87" s="35">
        <v>60734</v>
      </c>
      <c r="N87" s="35">
        <v>60748</v>
      </c>
      <c r="O87" s="35">
        <v>60993</v>
      </c>
      <c r="P87" s="35">
        <v>60993</v>
      </c>
      <c r="Q87" s="35" t="s">
        <v>33</v>
      </c>
      <c r="R87" s="35">
        <v>60994</v>
      </c>
    </row>
    <row r="88" spans="2:18" x14ac:dyDescent="0.25">
      <c r="B88" s="33">
        <v>2067</v>
      </c>
      <c r="C88" s="34">
        <v>60998</v>
      </c>
      <c r="D88" s="34">
        <v>61023</v>
      </c>
      <c r="E88" s="34">
        <v>61088</v>
      </c>
      <c r="F88" s="34">
        <v>61091</v>
      </c>
      <c r="G88" s="34">
        <v>61112</v>
      </c>
      <c r="H88" s="34">
        <v>61356</v>
      </c>
      <c r="I88" s="34">
        <v>61357</v>
      </c>
      <c r="J88" s="35">
        <v>61000</v>
      </c>
      <c r="K88" s="35">
        <v>61023</v>
      </c>
      <c r="L88" s="35">
        <v>61088</v>
      </c>
      <c r="M88" s="35">
        <v>61091</v>
      </c>
      <c r="N88" s="35">
        <v>61112</v>
      </c>
      <c r="O88" s="35">
        <v>61357</v>
      </c>
      <c r="P88" s="35">
        <v>61357</v>
      </c>
      <c r="Q88" s="35" t="s">
        <v>33</v>
      </c>
      <c r="R88" s="35">
        <v>61358</v>
      </c>
    </row>
    <row r="89" spans="2:18" x14ac:dyDescent="0.25">
      <c r="B89" s="33">
        <v>2068</v>
      </c>
      <c r="C89" s="34">
        <v>61363</v>
      </c>
      <c r="D89" s="34">
        <v>61388</v>
      </c>
      <c r="E89" s="34">
        <v>61473</v>
      </c>
      <c r="F89" s="34">
        <v>61476</v>
      </c>
      <c r="G89" s="34">
        <v>61478</v>
      </c>
      <c r="H89" s="34">
        <v>61722</v>
      </c>
      <c r="I89" s="34">
        <v>61723</v>
      </c>
      <c r="J89" s="35">
        <v>61364</v>
      </c>
      <c r="K89" s="35">
        <v>61388</v>
      </c>
      <c r="L89" s="35">
        <v>61473</v>
      </c>
      <c r="M89" s="35">
        <v>61476</v>
      </c>
      <c r="N89" s="35">
        <v>61478</v>
      </c>
      <c r="O89" s="35">
        <v>61722</v>
      </c>
      <c r="P89" s="35">
        <v>61723</v>
      </c>
      <c r="Q89" s="35" t="s">
        <v>33</v>
      </c>
      <c r="R89" s="35" t="s">
        <v>33</v>
      </c>
    </row>
    <row r="90" spans="2:18" x14ac:dyDescent="0.25">
      <c r="B90" s="33">
        <v>2069</v>
      </c>
      <c r="C90" s="34">
        <v>61729</v>
      </c>
      <c r="D90" s="34">
        <v>61754</v>
      </c>
      <c r="E90" s="34">
        <v>61830</v>
      </c>
      <c r="F90" s="34">
        <v>61833</v>
      </c>
      <c r="G90" s="34">
        <v>61843</v>
      </c>
      <c r="H90" s="34">
        <v>62087</v>
      </c>
      <c r="I90" s="34">
        <v>62088</v>
      </c>
      <c r="J90" s="35">
        <v>61729</v>
      </c>
      <c r="K90" s="35">
        <v>61756</v>
      </c>
      <c r="L90" s="35">
        <v>61830</v>
      </c>
      <c r="M90" s="35">
        <v>61833</v>
      </c>
      <c r="N90" s="35">
        <v>61843</v>
      </c>
      <c r="O90" s="35">
        <v>62087</v>
      </c>
      <c r="P90" s="35">
        <v>62088</v>
      </c>
      <c r="Q90" s="35" t="s">
        <v>33</v>
      </c>
      <c r="R90" s="35" t="s">
        <v>33</v>
      </c>
    </row>
    <row r="91" spans="2:18" x14ac:dyDescent="0.25">
      <c r="B91" s="33">
        <v>2070</v>
      </c>
      <c r="C91" s="34">
        <v>62094</v>
      </c>
      <c r="D91" s="34">
        <v>62119</v>
      </c>
      <c r="E91" s="34">
        <v>62180</v>
      </c>
      <c r="F91" s="34">
        <v>62183</v>
      </c>
      <c r="G91" s="34">
        <v>62208</v>
      </c>
      <c r="H91" s="34">
        <v>62452</v>
      </c>
      <c r="I91" s="34">
        <v>62453</v>
      </c>
      <c r="J91" s="35">
        <v>62094</v>
      </c>
      <c r="K91" s="35">
        <v>62120</v>
      </c>
      <c r="L91" s="35">
        <v>62180</v>
      </c>
      <c r="M91" s="35">
        <v>62183</v>
      </c>
      <c r="N91" s="35">
        <v>62208</v>
      </c>
      <c r="O91" s="35">
        <v>62452</v>
      </c>
      <c r="P91" s="35">
        <v>62453</v>
      </c>
      <c r="Q91" s="35" t="s">
        <v>33</v>
      </c>
      <c r="R91" s="35" t="s">
        <v>33</v>
      </c>
    </row>
    <row r="92" spans="2:18" x14ac:dyDescent="0.25">
      <c r="B92" s="33">
        <v>2071</v>
      </c>
      <c r="C92" s="34">
        <v>62459</v>
      </c>
      <c r="D92" s="34">
        <v>62484</v>
      </c>
      <c r="E92" s="34">
        <v>62565</v>
      </c>
      <c r="F92" s="34">
        <v>62568</v>
      </c>
      <c r="G92" s="34">
        <v>62573</v>
      </c>
      <c r="H92" s="34">
        <v>62817</v>
      </c>
      <c r="I92" s="34">
        <v>62818</v>
      </c>
      <c r="J92" s="35">
        <v>62459</v>
      </c>
      <c r="K92" s="35">
        <v>62484</v>
      </c>
      <c r="L92" s="35">
        <v>62565</v>
      </c>
      <c r="M92" s="35">
        <v>62568</v>
      </c>
      <c r="N92" s="35">
        <v>62575</v>
      </c>
      <c r="O92" s="35">
        <v>62817</v>
      </c>
      <c r="P92" s="35">
        <v>62820</v>
      </c>
      <c r="Q92" s="35" t="s">
        <v>33</v>
      </c>
      <c r="R92" s="35" t="s">
        <v>33</v>
      </c>
    </row>
    <row r="93" spans="2:18" x14ac:dyDescent="0.25">
      <c r="B93" s="33">
        <v>2072</v>
      </c>
      <c r="C93" s="34">
        <v>62824</v>
      </c>
      <c r="D93" s="34">
        <v>62849</v>
      </c>
      <c r="E93" s="34">
        <v>62922</v>
      </c>
      <c r="F93" s="34">
        <v>62925</v>
      </c>
      <c r="G93" s="34">
        <v>62939</v>
      </c>
      <c r="H93" s="34">
        <v>63183</v>
      </c>
      <c r="I93" s="34">
        <v>63184</v>
      </c>
      <c r="J93" s="35">
        <v>62824</v>
      </c>
      <c r="K93" s="35">
        <v>62849</v>
      </c>
      <c r="L93" s="35">
        <v>62922</v>
      </c>
      <c r="M93" s="35">
        <v>62925</v>
      </c>
      <c r="N93" s="35">
        <v>62939</v>
      </c>
      <c r="O93" s="35">
        <v>63184</v>
      </c>
      <c r="P93" s="35">
        <v>63184</v>
      </c>
      <c r="Q93" s="35" t="s">
        <v>33</v>
      </c>
      <c r="R93" s="35">
        <v>63185</v>
      </c>
    </row>
    <row r="94" spans="2:18" x14ac:dyDescent="0.25">
      <c r="B94" s="33">
        <v>2073</v>
      </c>
      <c r="C94" s="34">
        <v>63190</v>
      </c>
      <c r="D94" s="34">
        <v>63215</v>
      </c>
      <c r="E94" s="34">
        <v>63272</v>
      </c>
      <c r="F94" s="34">
        <v>63275</v>
      </c>
      <c r="G94" s="34">
        <v>63304</v>
      </c>
      <c r="H94" s="34">
        <v>63548</v>
      </c>
      <c r="I94" s="34">
        <v>63549</v>
      </c>
      <c r="J94" s="35">
        <v>63191</v>
      </c>
      <c r="K94" s="35">
        <v>63215</v>
      </c>
      <c r="L94" s="35">
        <v>63272</v>
      </c>
      <c r="M94" s="35">
        <v>63275</v>
      </c>
      <c r="N94" s="35">
        <v>63304</v>
      </c>
      <c r="O94" s="35">
        <v>63548</v>
      </c>
      <c r="P94" s="35">
        <v>63549</v>
      </c>
      <c r="Q94" s="35" t="s">
        <v>33</v>
      </c>
      <c r="R94" s="35" t="s">
        <v>33</v>
      </c>
    </row>
    <row r="95" spans="2:18" x14ac:dyDescent="0.25">
      <c r="B95" s="33">
        <v>2074</v>
      </c>
      <c r="C95" s="34">
        <v>63555</v>
      </c>
      <c r="D95" s="34">
        <v>63580</v>
      </c>
      <c r="E95" s="34">
        <v>63657</v>
      </c>
      <c r="F95" s="34">
        <v>63660</v>
      </c>
      <c r="G95" s="34">
        <v>63669</v>
      </c>
      <c r="H95" s="34">
        <v>63913</v>
      </c>
      <c r="I95" s="34">
        <v>63914</v>
      </c>
      <c r="J95" s="35">
        <v>63555</v>
      </c>
      <c r="K95" s="35">
        <v>63580</v>
      </c>
      <c r="L95" s="35">
        <v>63657</v>
      </c>
      <c r="M95" s="35">
        <v>63660</v>
      </c>
      <c r="N95" s="35">
        <v>63669</v>
      </c>
      <c r="O95" s="35">
        <v>63913</v>
      </c>
      <c r="P95" s="35">
        <v>63914</v>
      </c>
      <c r="Q95" s="35" t="s">
        <v>33</v>
      </c>
      <c r="R95" s="35" t="s">
        <v>33</v>
      </c>
    </row>
    <row r="96" spans="2:18" x14ac:dyDescent="0.25">
      <c r="B96" s="33">
        <v>2075</v>
      </c>
      <c r="C96" s="34">
        <v>63920</v>
      </c>
      <c r="D96" s="34">
        <v>63945</v>
      </c>
      <c r="E96" s="34">
        <v>64014</v>
      </c>
      <c r="F96" s="34">
        <v>64017</v>
      </c>
      <c r="G96" s="34">
        <v>64034</v>
      </c>
      <c r="H96" s="34">
        <v>64278</v>
      </c>
      <c r="I96" s="34">
        <v>64279</v>
      </c>
      <c r="J96" s="35">
        <v>63920</v>
      </c>
      <c r="K96" s="35">
        <v>63947</v>
      </c>
      <c r="L96" s="35">
        <v>64014</v>
      </c>
      <c r="M96" s="35">
        <v>64017</v>
      </c>
      <c r="N96" s="35">
        <v>64034</v>
      </c>
      <c r="O96" s="35">
        <v>64278</v>
      </c>
      <c r="P96" s="35">
        <v>64279</v>
      </c>
      <c r="Q96" s="35" t="s">
        <v>33</v>
      </c>
      <c r="R96" s="35" t="s">
        <v>33</v>
      </c>
    </row>
    <row r="97" spans="2:18" x14ac:dyDescent="0.25">
      <c r="B97" s="33">
        <v>2076</v>
      </c>
      <c r="C97" s="34">
        <v>64285</v>
      </c>
      <c r="D97" s="34">
        <v>64310</v>
      </c>
      <c r="E97" s="34">
        <v>64392</v>
      </c>
      <c r="F97" s="34">
        <v>64395</v>
      </c>
      <c r="G97" s="34">
        <v>64400</v>
      </c>
      <c r="H97" s="34">
        <v>64644</v>
      </c>
      <c r="I97" s="34">
        <v>64645</v>
      </c>
      <c r="J97" s="35">
        <v>64285</v>
      </c>
      <c r="K97" s="35">
        <v>64311</v>
      </c>
      <c r="L97" s="35">
        <v>64392</v>
      </c>
      <c r="M97" s="35">
        <v>64395</v>
      </c>
      <c r="N97" s="35">
        <v>64402</v>
      </c>
      <c r="O97" s="35">
        <v>64644</v>
      </c>
      <c r="P97" s="35">
        <v>64647</v>
      </c>
      <c r="Q97" s="35" t="s">
        <v>33</v>
      </c>
      <c r="R97" s="35" t="s">
        <v>33</v>
      </c>
    </row>
    <row r="98" spans="2:18" x14ac:dyDescent="0.25">
      <c r="B98" s="33">
        <v>2077</v>
      </c>
      <c r="C98" s="34">
        <v>64651</v>
      </c>
      <c r="D98" s="34">
        <v>64676</v>
      </c>
      <c r="E98" s="34">
        <v>64749</v>
      </c>
      <c r="F98" s="34">
        <v>64752</v>
      </c>
      <c r="G98" s="34">
        <v>64765</v>
      </c>
      <c r="H98" s="34">
        <v>65009</v>
      </c>
      <c r="I98" s="34">
        <v>65010</v>
      </c>
      <c r="J98" s="35">
        <v>64651</v>
      </c>
      <c r="K98" s="35">
        <v>64676</v>
      </c>
      <c r="L98" s="35">
        <v>64749</v>
      </c>
      <c r="M98" s="35">
        <v>64752</v>
      </c>
      <c r="N98" s="35">
        <v>64766</v>
      </c>
      <c r="O98" s="35">
        <v>65011</v>
      </c>
      <c r="P98" s="35">
        <v>65011</v>
      </c>
      <c r="Q98" s="35" t="s">
        <v>33</v>
      </c>
      <c r="R98" s="35">
        <v>65012</v>
      </c>
    </row>
    <row r="99" spans="2:18" x14ac:dyDescent="0.25">
      <c r="B99" s="33">
        <v>2078</v>
      </c>
      <c r="C99" s="34">
        <v>65016</v>
      </c>
      <c r="D99" s="34">
        <v>65041</v>
      </c>
      <c r="E99" s="34">
        <v>65106</v>
      </c>
      <c r="F99" s="34">
        <v>65109</v>
      </c>
      <c r="G99" s="34">
        <v>65130</v>
      </c>
      <c r="H99" s="34">
        <v>65374</v>
      </c>
      <c r="I99" s="34">
        <v>65375</v>
      </c>
      <c r="J99" s="35">
        <v>65018</v>
      </c>
      <c r="K99" s="35">
        <v>65041</v>
      </c>
      <c r="L99" s="35">
        <v>65106</v>
      </c>
      <c r="M99" s="35">
        <v>65109</v>
      </c>
      <c r="N99" s="35">
        <v>65130</v>
      </c>
      <c r="O99" s="35">
        <v>65375</v>
      </c>
      <c r="P99" s="35">
        <v>65375</v>
      </c>
      <c r="Q99" s="35" t="s">
        <v>33</v>
      </c>
      <c r="R99" s="35">
        <v>65376</v>
      </c>
    </row>
    <row r="100" spans="2:18" x14ac:dyDescent="0.25">
      <c r="B100" s="33">
        <v>2079</v>
      </c>
      <c r="C100" s="34">
        <v>65381</v>
      </c>
      <c r="D100" s="34">
        <v>65406</v>
      </c>
      <c r="E100" s="34">
        <v>65491</v>
      </c>
      <c r="F100" s="34">
        <v>65494</v>
      </c>
      <c r="G100" s="34">
        <v>65495</v>
      </c>
      <c r="H100" s="34">
        <v>65739</v>
      </c>
      <c r="I100" s="34">
        <v>65740</v>
      </c>
      <c r="J100" s="35">
        <v>65382</v>
      </c>
      <c r="K100" s="35">
        <v>65406</v>
      </c>
      <c r="L100" s="35">
        <v>65491</v>
      </c>
      <c r="M100" s="35">
        <v>65494</v>
      </c>
      <c r="N100" s="35">
        <v>65495</v>
      </c>
      <c r="O100" s="35">
        <v>65739</v>
      </c>
      <c r="P100" s="35">
        <v>65740</v>
      </c>
      <c r="Q100" s="35" t="s">
        <v>33</v>
      </c>
      <c r="R100" s="35" t="s">
        <v>33</v>
      </c>
    </row>
    <row r="101" spans="2:18" x14ac:dyDescent="0.25">
      <c r="B101" s="33">
        <v>2080</v>
      </c>
      <c r="C101" s="34">
        <v>65746</v>
      </c>
      <c r="D101" s="34">
        <v>65771</v>
      </c>
      <c r="E101" s="34">
        <v>65841</v>
      </c>
      <c r="F101" s="34">
        <v>65844</v>
      </c>
      <c r="G101" s="34">
        <v>65861</v>
      </c>
      <c r="H101" s="34">
        <v>66105</v>
      </c>
      <c r="I101" s="34">
        <v>66106</v>
      </c>
      <c r="J101" s="35">
        <v>65746</v>
      </c>
      <c r="K101" s="35">
        <v>65771</v>
      </c>
      <c r="L101" s="35">
        <v>65841</v>
      </c>
      <c r="M101" s="35">
        <v>65844</v>
      </c>
      <c r="N101" s="35">
        <v>65861</v>
      </c>
      <c r="O101" s="35">
        <v>66105</v>
      </c>
      <c r="P101" s="35">
        <v>66106</v>
      </c>
      <c r="Q101" s="35" t="s">
        <v>33</v>
      </c>
      <c r="R101" s="35" t="s">
        <v>33</v>
      </c>
    </row>
    <row r="102" spans="2:18" x14ac:dyDescent="0.25">
      <c r="B102" s="33">
        <v>2081</v>
      </c>
      <c r="C102" s="34">
        <v>66112</v>
      </c>
      <c r="D102" s="34">
        <v>66137</v>
      </c>
      <c r="E102" s="34">
        <v>66198</v>
      </c>
      <c r="F102" s="34">
        <v>66201</v>
      </c>
      <c r="G102" s="34">
        <v>66226</v>
      </c>
      <c r="H102" s="34">
        <v>66470</v>
      </c>
      <c r="I102" s="34">
        <v>66471</v>
      </c>
      <c r="J102" s="35">
        <v>66112</v>
      </c>
      <c r="K102" s="35">
        <v>66138</v>
      </c>
      <c r="L102" s="35">
        <v>66198</v>
      </c>
      <c r="M102" s="35">
        <v>66201</v>
      </c>
      <c r="N102" s="35">
        <v>66226</v>
      </c>
      <c r="O102" s="35">
        <v>66470</v>
      </c>
      <c r="P102" s="35">
        <v>66471</v>
      </c>
      <c r="Q102" s="35" t="s">
        <v>33</v>
      </c>
      <c r="R102" s="35" t="s">
        <v>33</v>
      </c>
    </row>
    <row r="103" spans="2:18" x14ac:dyDescent="0.25">
      <c r="B103" s="33">
        <v>2082</v>
      </c>
      <c r="C103" s="34">
        <v>66477</v>
      </c>
      <c r="D103" s="34">
        <v>66502</v>
      </c>
      <c r="E103" s="34">
        <v>66583</v>
      </c>
      <c r="F103" s="34">
        <v>66586</v>
      </c>
      <c r="G103" s="34">
        <v>66591</v>
      </c>
      <c r="H103" s="34">
        <v>66835</v>
      </c>
      <c r="I103" s="34">
        <v>66836</v>
      </c>
      <c r="J103" s="35">
        <v>66477</v>
      </c>
      <c r="K103" s="35">
        <v>66502</v>
      </c>
      <c r="L103" s="35">
        <v>66583</v>
      </c>
      <c r="M103" s="35">
        <v>66586</v>
      </c>
      <c r="N103" s="35">
        <v>66593</v>
      </c>
      <c r="O103" s="35">
        <v>66835</v>
      </c>
      <c r="P103" s="35">
        <v>66838</v>
      </c>
      <c r="Q103" s="35" t="s">
        <v>33</v>
      </c>
      <c r="R103" s="35" t="s">
        <v>33</v>
      </c>
    </row>
    <row r="104" spans="2:18" x14ac:dyDescent="0.25">
      <c r="B104" s="33">
        <v>2083</v>
      </c>
      <c r="C104" s="34">
        <v>66842</v>
      </c>
      <c r="D104" s="34">
        <v>66867</v>
      </c>
      <c r="E104" s="34">
        <v>66933</v>
      </c>
      <c r="F104" s="34">
        <v>66936</v>
      </c>
      <c r="G104" s="34">
        <v>66956</v>
      </c>
      <c r="H104" s="34">
        <v>67200</v>
      </c>
      <c r="I104" s="34">
        <v>67201</v>
      </c>
      <c r="J104" s="35">
        <v>66842</v>
      </c>
      <c r="K104" s="35">
        <v>66867</v>
      </c>
      <c r="L104" s="35">
        <v>66933</v>
      </c>
      <c r="M104" s="35">
        <v>66936</v>
      </c>
      <c r="N104" s="35">
        <v>66957</v>
      </c>
      <c r="O104" s="35">
        <v>67202</v>
      </c>
      <c r="P104" s="35">
        <v>67202</v>
      </c>
      <c r="Q104" s="35" t="s">
        <v>33</v>
      </c>
      <c r="R104" s="35">
        <v>67203</v>
      </c>
    </row>
    <row r="105" spans="2:18" x14ac:dyDescent="0.25">
      <c r="B105" s="33">
        <v>2084</v>
      </c>
      <c r="C105" s="34">
        <v>67207</v>
      </c>
      <c r="D105" s="34">
        <v>67232</v>
      </c>
      <c r="E105" s="34">
        <v>67290</v>
      </c>
      <c r="F105" s="34">
        <v>67293</v>
      </c>
      <c r="G105" s="34">
        <v>67322</v>
      </c>
      <c r="H105" s="34">
        <v>67566</v>
      </c>
      <c r="I105" s="34">
        <v>67567</v>
      </c>
      <c r="J105" s="35">
        <v>67209</v>
      </c>
      <c r="K105" s="35">
        <v>67232</v>
      </c>
      <c r="L105" s="35">
        <v>67290</v>
      </c>
      <c r="M105" s="35">
        <v>67293</v>
      </c>
      <c r="N105" s="35">
        <v>67322</v>
      </c>
      <c r="O105" s="35">
        <v>67566</v>
      </c>
      <c r="P105" s="35">
        <v>67567</v>
      </c>
      <c r="Q105" s="35" t="s">
        <v>33</v>
      </c>
      <c r="R105" s="35" t="s">
        <v>33</v>
      </c>
    </row>
    <row r="106" spans="2:18" x14ac:dyDescent="0.25">
      <c r="B106" s="33">
        <v>2085</v>
      </c>
      <c r="C106" s="34">
        <v>67573</v>
      </c>
      <c r="D106" s="34">
        <v>67598</v>
      </c>
      <c r="E106" s="34">
        <v>67675</v>
      </c>
      <c r="F106" s="34">
        <v>67678</v>
      </c>
      <c r="G106" s="34">
        <v>67687</v>
      </c>
      <c r="H106" s="34">
        <v>67931</v>
      </c>
      <c r="I106" s="34">
        <v>67932</v>
      </c>
      <c r="J106" s="35">
        <v>67573</v>
      </c>
      <c r="K106" s="35">
        <v>67598</v>
      </c>
      <c r="L106" s="35">
        <v>67675</v>
      </c>
      <c r="M106" s="35">
        <v>67678</v>
      </c>
      <c r="N106" s="35">
        <v>67687</v>
      </c>
      <c r="O106" s="35">
        <v>67931</v>
      </c>
      <c r="P106" s="35">
        <v>67932</v>
      </c>
      <c r="Q106" s="35" t="s">
        <v>33</v>
      </c>
      <c r="R106" s="35" t="s">
        <v>33</v>
      </c>
    </row>
    <row r="107" spans="2:18" x14ac:dyDescent="0.25">
      <c r="B107" s="33">
        <v>2086</v>
      </c>
      <c r="C107" s="34">
        <v>67938</v>
      </c>
      <c r="D107" s="34">
        <v>67963</v>
      </c>
      <c r="E107" s="34">
        <v>68025</v>
      </c>
      <c r="F107" s="34">
        <v>68028</v>
      </c>
      <c r="G107" s="34">
        <v>68052</v>
      </c>
      <c r="H107" s="34">
        <v>68296</v>
      </c>
      <c r="I107" s="34">
        <v>68297</v>
      </c>
      <c r="J107" s="35">
        <v>67938</v>
      </c>
      <c r="K107" s="35">
        <v>67965</v>
      </c>
      <c r="L107" s="35">
        <v>68025</v>
      </c>
      <c r="M107" s="35">
        <v>68028</v>
      </c>
      <c r="N107" s="35">
        <v>68052</v>
      </c>
      <c r="O107" s="35">
        <v>68296</v>
      </c>
      <c r="P107" s="35">
        <v>68297</v>
      </c>
      <c r="Q107" s="35" t="s">
        <v>33</v>
      </c>
      <c r="R107" s="35" t="s">
        <v>33</v>
      </c>
    </row>
    <row r="108" spans="2:18" x14ac:dyDescent="0.25">
      <c r="B108" s="33">
        <v>2087</v>
      </c>
      <c r="C108" s="34">
        <v>68303</v>
      </c>
      <c r="D108" s="34">
        <v>68328</v>
      </c>
      <c r="E108" s="34">
        <v>68410</v>
      </c>
      <c r="F108" s="34">
        <v>68413</v>
      </c>
      <c r="G108" s="34">
        <v>68417</v>
      </c>
      <c r="H108" s="34">
        <v>68661</v>
      </c>
      <c r="I108" s="34">
        <v>68662</v>
      </c>
      <c r="J108" s="35">
        <v>68303</v>
      </c>
      <c r="K108" s="35">
        <v>68329</v>
      </c>
      <c r="L108" s="35">
        <v>68410</v>
      </c>
      <c r="M108" s="35">
        <v>68413</v>
      </c>
      <c r="N108" s="35">
        <v>68417</v>
      </c>
      <c r="O108" s="35">
        <v>68661</v>
      </c>
      <c r="P108" s="35">
        <v>68662</v>
      </c>
      <c r="Q108" s="35" t="s">
        <v>33</v>
      </c>
      <c r="R108" s="35" t="s">
        <v>33</v>
      </c>
    </row>
    <row r="109" spans="2:18" x14ac:dyDescent="0.25">
      <c r="B109" s="33">
        <v>2088</v>
      </c>
      <c r="C109" s="34">
        <v>68668</v>
      </c>
      <c r="D109" s="34">
        <v>68693</v>
      </c>
      <c r="E109" s="34">
        <v>68767</v>
      </c>
      <c r="F109" s="34">
        <v>68770</v>
      </c>
      <c r="G109" s="34">
        <v>68783</v>
      </c>
      <c r="H109" s="34">
        <v>69027</v>
      </c>
      <c r="I109" s="34">
        <v>69028</v>
      </c>
      <c r="J109" s="35">
        <v>68668</v>
      </c>
      <c r="K109" s="35">
        <v>68693</v>
      </c>
      <c r="L109" s="35">
        <v>68767</v>
      </c>
      <c r="M109" s="35">
        <v>68770</v>
      </c>
      <c r="N109" s="35">
        <v>68784</v>
      </c>
      <c r="O109" s="35">
        <v>69029</v>
      </c>
      <c r="P109" s="35">
        <v>69029</v>
      </c>
      <c r="Q109" s="35" t="s">
        <v>33</v>
      </c>
      <c r="R109" s="35">
        <v>69030</v>
      </c>
    </row>
    <row r="110" spans="2:18" x14ac:dyDescent="0.25">
      <c r="B110" s="33">
        <v>2089</v>
      </c>
      <c r="C110" s="34">
        <v>69034</v>
      </c>
      <c r="D110" s="34">
        <v>69059</v>
      </c>
      <c r="E110" s="34">
        <v>69124</v>
      </c>
      <c r="F110" s="34">
        <v>69127</v>
      </c>
      <c r="G110" s="34">
        <v>69148</v>
      </c>
      <c r="H110" s="34">
        <v>69392</v>
      </c>
      <c r="I110" s="34">
        <v>69393</v>
      </c>
      <c r="J110" s="35">
        <v>69036</v>
      </c>
      <c r="K110" s="35">
        <v>69059</v>
      </c>
      <c r="L110" s="35">
        <v>69124</v>
      </c>
      <c r="M110" s="35">
        <v>69127</v>
      </c>
      <c r="N110" s="35">
        <v>69148</v>
      </c>
      <c r="O110" s="35">
        <v>69393</v>
      </c>
      <c r="P110" s="35">
        <v>69393</v>
      </c>
      <c r="Q110" s="35" t="s">
        <v>33</v>
      </c>
      <c r="R110" s="35">
        <v>69394</v>
      </c>
    </row>
    <row r="111" spans="2:18" x14ac:dyDescent="0.25">
      <c r="B111" s="33">
        <v>2090</v>
      </c>
      <c r="C111" s="34">
        <v>69399</v>
      </c>
      <c r="D111" s="34">
        <v>69424</v>
      </c>
      <c r="E111" s="34">
        <v>69502</v>
      </c>
      <c r="F111" s="34">
        <v>69505</v>
      </c>
      <c r="G111" s="34">
        <v>69513</v>
      </c>
      <c r="H111" s="34">
        <v>69757</v>
      </c>
      <c r="I111" s="34">
        <v>69758</v>
      </c>
      <c r="J111" s="35">
        <v>69400</v>
      </c>
      <c r="K111" s="35">
        <v>69424</v>
      </c>
      <c r="L111" s="35">
        <v>69502</v>
      </c>
      <c r="M111" s="35">
        <v>69505</v>
      </c>
      <c r="N111" s="35">
        <v>69513</v>
      </c>
      <c r="O111" s="35">
        <v>69757</v>
      </c>
      <c r="P111" s="35">
        <v>69758</v>
      </c>
      <c r="Q111" s="35" t="s">
        <v>33</v>
      </c>
      <c r="R111" s="35" t="s">
        <v>33</v>
      </c>
    </row>
    <row r="112" spans="2:18" x14ac:dyDescent="0.25">
      <c r="B112" s="33">
        <v>2091</v>
      </c>
      <c r="C112" s="34">
        <v>69764</v>
      </c>
      <c r="D112" s="34">
        <v>69789</v>
      </c>
      <c r="E112" s="34">
        <v>69859</v>
      </c>
      <c r="F112" s="34">
        <v>69862</v>
      </c>
      <c r="G112" s="34">
        <v>69878</v>
      </c>
      <c r="H112" s="34">
        <v>70122</v>
      </c>
      <c r="I112" s="34">
        <v>70123</v>
      </c>
      <c r="J112" s="35">
        <v>69764</v>
      </c>
      <c r="K112" s="35">
        <v>69789</v>
      </c>
      <c r="L112" s="35">
        <v>69859</v>
      </c>
      <c r="M112" s="35">
        <v>69862</v>
      </c>
      <c r="N112" s="35">
        <v>69878</v>
      </c>
      <c r="O112" s="35">
        <v>70122</v>
      </c>
      <c r="P112" s="35">
        <v>70123</v>
      </c>
      <c r="Q112" s="35" t="s">
        <v>33</v>
      </c>
      <c r="R112" s="35" t="s">
        <v>33</v>
      </c>
    </row>
    <row r="113" spans="2:18" x14ac:dyDescent="0.25">
      <c r="B113" s="33">
        <v>2092</v>
      </c>
      <c r="C113" s="34">
        <v>70129</v>
      </c>
      <c r="D113" s="34">
        <v>70154</v>
      </c>
      <c r="E113" s="34">
        <v>70216</v>
      </c>
      <c r="F113" s="34">
        <v>70219</v>
      </c>
      <c r="G113" s="34">
        <v>70244</v>
      </c>
      <c r="H113" s="34">
        <v>70488</v>
      </c>
      <c r="I113" s="34">
        <v>70489</v>
      </c>
      <c r="J113" s="35">
        <v>70129</v>
      </c>
      <c r="K113" s="35">
        <v>70156</v>
      </c>
      <c r="L113" s="35">
        <v>70216</v>
      </c>
      <c r="M113" s="35">
        <v>70219</v>
      </c>
      <c r="N113" s="35">
        <v>70244</v>
      </c>
      <c r="O113" s="35">
        <v>70488</v>
      </c>
      <c r="P113" s="35">
        <v>70489</v>
      </c>
      <c r="Q113" s="35" t="s">
        <v>33</v>
      </c>
      <c r="R113" s="35" t="s">
        <v>33</v>
      </c>
    </row>
    <row r="114" spans="2:18" x14ac:dyDescent="0.25">
      <c r="B114" s="33">
        <v>2093</v>
      </c>
      <c r="C114" s="34">
        <v>70495</v>
      </c>
      <c r="D114" s="34">
        <v>70520</v>
      </c>
      <c r="E114" s="34">
        <v>70594</v>
      </c>
      <c r="F114" s="34">
        <v>70597</v>
      </c>
      <c r="G114" s="34">
        <v>70609</v>
      </c>
      <c r="H114" s="34">
        <v>70853</v>
      </c>
      <c r="I114" s="34">
        <v>70854</v>
      </c>
      <c r="J114" s="35">
        <v>70495</v>
      </c>
      <c r="K114" s="35">
        <v>70520</v>
      </c>
      <c r="L114" s="35">
        <v>70594</v>
      </c>
      <c r="M114" s="35">
        <v>70597</v>
      </c>
      <c r="N114" s="35">
        <v>70611</v>
      </c>
      <c r="O114" s="35">
        <v>70853</v>
      </c>
      <c r="P114" s="35">
        <v>70856</v>
      </c>
      <c r="Q114" s="35" t="s">
        <v>33</v>
      </c>
      <c r="R114" s="35" t="s">
        <v>33</v>
      </c>
    </row>
    <row r="115" spans="2:18" x14ac:dyDescent="0.25">
      <c r="B115" s="33">
        <v>2094</v>
      </c>
      <c r="C115" s="34">
        <v>70860</v>
      </c>
      <c r="D115" s="34">
        <v>70885</v>
      </c>
      <c r="E115" s="34">
        <v>70951</v>
      </c>
      <c r="F115" s="34">
        <v>70954</v>
      </c>
      <c r="G115" s="34">
        <v>70974</v>
      </c>
      <c r="H115" s="34">
        <v>71218</v>
      </c>
      <c r="I115" s="34">
        <v>71219</v>
      </c>
      <c r="J115" s="35">
        <v>70860</v>
      </c>
      <c r="K115" s="35">
        <v>70885</v>
      </c>
      <c r="L115" s="35">
        <v>70951</v>
      </c>
      <c r="M115" s="35">
        <v>70954</v>
      </c>
      <c r="N115" s="35">
        <v>70975</v>
      </c>
      <c r="O115" s="35">
        <v>71220</v>
      </c>
      <c r="P115" s="35">
        <v>71220</v>
      </c>
      <c r="Q115" s="35" t="s">
        <v>33</v>
      </c>
      <c r="R115" s="35">
        <v>71221</v>
      </c>
    </row>
    <row r="116" spans="2:18" x14ac:dyDescent="0.25">
      <c r="B116" s="33">
        <v>2095</v>
      </c>
      <c r="C116" s="34">
        <v>71225</v>
      </c>
      <c r="D116" s="34">
        <v>71250</v>
      </c>
      <c r="E116" s="34">
        <v>71336</v>
      </c>
      <c r="F116" s="34">
        <v>71339</v>
      </c>
      <c r="G116" s="34">
        <v>71339</v>
      </c>
      <c r="H116" s="34">
        <v>71583</v>
      </c>
      <c r="I116" s="34">
        <v>71584</v>
      </c>
      <c r="J116" s="35">
        <v>71227</v>
      </c>
      <c r="K116" s="35">
        <v>71250</v>
      </c>
      <c r="L116" s="35">
        <v>71336</v>
      </c>
      <c r="M116" s="35">
        <v>71339</v>
      </c>
      <c r="N116" s="35">
        <v>71339</v>
      </c>
      <c r="O116" s="35">
        <v>71584</v>
      </c>
      <c r="P116" s="35">
        <v>71584</v>
      </c>
      <c r="Q116" s="35">
        <v>71340</v>
      </c>
      <c r="R116" s="35">
        <v>71585</v>
      </c>
    </row>
    <row r="117" spans="2:18" x14ac:dyDescent="0.25">
      <c r="B117" s="33">
        <v>2096</v>
      </c>
      <c r="C117" s="34">
        <v>71590</v>
      </c>
      <c r="D117" s="34">
        <v>71615</v>
      </c>
      <c r="E117" s="34">
        <v>71693</v>
      </c>
      <c r="F117" s="34">
        <v>71696</v>
      </c>
      <c r="G117" s="34">
        <v>71705</v>
      </c>
      <c r="H117" s="34">
        <v>71949</v>
      </c>
      <c r="I117" s="34">
        <v>71950</v>
      </c>
      <c r="J117" s="35">
        <v>71591</v>
      </c>
      <c r="K117" s="35">
        <v>71615</v>
      </c>
      <c r="L117" s="35">
        <v>71693</v>
      </c>
      <c r="M117" s="35">
        <v>71696</v>
      </c>
      <c r="N117" s="35">
        <v>71705</v>
      </c>
      <c r="O117" s="35">
        <v>71949</v>
      </c>
      <c r="P117" s="35">
        <v>71950</v>
      </c>
      <c r="Q117" s="35" t="s">
        <v>33</v>
      </c>
      <c r="R117" s="35" t="s">
        <v>33</v>
      </c>
    </row>
    <row r="118" spans="2:18" x14ac:dyDescent="0.25">
      <c r="B118" s="33">
        <v>2097</v>
      </c>
      <c r="C118" s="34">
        <v>71956</v>
      </c>
      <c r="D118" s="34">
        <v>71981</v>
      </c>
      <c r="E118" s="34">
        <v>72043</v>
      </c>
      <c r="F118" s="34">
        <v>72046</v>
      </c>
      <c r="G118" s="34">
        <v>72070</v>
      </c>
      <c r="H118" s="34">
        <v>72314</v>
      </c>
      <c r="I118" s="34">
        <v>72315</v>
      </c>
      <c r="J118" s="35">
        <v>71956</v>
      </c>
      <c r="K118" s="35">
        <v>71983</v>
      </c>
      <c r="L118" s="35">
        <v>72043</v>
      </c>
      <c r="M118" s="35">
        <v>72046</v>
      </c>
      <c r="N118" s="35">
        <v>72070</v>
      </c>
      <c r="O118" s="35">
        <v>72314</v>
      </c>
      <c r="P118" s="35">
        <v>72315</v>
      </c>
      <c r="Q118" s="35" t="s">
        <v>33</v>
      </c>
      <c r="R118" s="35" t="s">
        <v>33</v>
      </c>
    </row>
    <row r="119" spans="2:18" x14ac:dyDescent="0.25">
      <c r="B119" s="33">
        <v>2098</v>
      </c>
      <c r="C119" s="34">
        <v>72321</v>
      </c>
      <c r="D119" s="34">
        <v>72346</v>
      </c>
      <c r="E119" s="34">
        <v>72428</v>
      </c>
      <c r="F119" s="34">
        <v>72431</v>
      </c>
      <c r="G119" s="34">
        <v>72435</v>
      </c>
      <c r="H119" s="34">
        <v>72679</v>
      </c>
      <c r="I119" s="34">
        <v>72680</v>
      </c>
      <c r="J119" s="35">
        <v>72321</v>
      </c>
      <c r="K119" s="35">
        <v>72347</v>
      </c>
      <c r="L119" s="35">
        <v>72428</v>
      </c>
      <c r="M119" s="35">
        <v>72431</v>
      </c>
      <c r="N119" s="35">
        <v>72435</v>
      </c>
      <c r="O119" s="35">
        <v>72679</v>
      </c>
      <c r="P119" s="35">
        <v>72680</v>
      </c>
      <c r="Q119" s="35" t="s">
        <v>33</v>
      </c>
      <c r="R119" s="35" t="s">
        <v>33</v>
      </c>
    </row>
    <row r="120" spans="2:18" x14ac:dyDescent="0.25">
      <c r="B120" s="33">
        <v>2099</v>
      </c>
      <c r="C120" s="34">
        <v>72686</v>
      </c>
      <c r="D120" s="34">
        <v>72711</v>
      </c>
      <c r="E120" s="34">
        <v>72785</v>
      </c>
      <c r="F120" s="34">
        <v>72788</v>
      </c>
      <c r="G120" s="34">
        <v>72800</v>
      </c>
      <c r="H120" s="34">
        <v>73044</v>
      </c>
      <c r="I120" s="34">
        <v>73045</v>
      </c>
      <c r="J120" s="35">
        <v>72686</v>
      </c>
      <c r="K120" s="35">
        <v>72711</v>
      </c>
      <c r="L120" s="35">
        <v>72785</v>
      </c>
      <c r="M120" s="35">
        <v>72788</v>
      </c>
      <c r="N120" s="35">
        <v>72802</v>
      </c>
      <c r="O120" s="35">
        <v>73044</v>
      </c>
      <c r="P120" s="35">
        <v>73047</v>
      </c>
      <c r="Q120" s="35" t="s">
        <v>33</v>
      </c>
      <c r="R120" s="35" t="s">
        <v>33</v>
      </c>
    </row>
    <row r="123" spans="2:18" x14ac:dyDescent="0.25">
      <c r="C123" s="35" t="str">
        <f>'Processing Period Calculator'!J26</f>
        <v xml:space="preserve"> </v>
      </c>
    </row>
    <row r="124" spans="2:18" x14ac:dyDescent="0.25">
      <c r="C124" s="35" t="str">
        <f>IF(OR(COUNTIF($C$3:$R$120,C123)&gt;0,TEXT(C123,"DDDD")="Saturday",TEXT(C123,"DDDD")="Sunday"),C123+1,C123)</f>
        <v xml:space="preserve"> </v>
      </c>
    </row>
    <row r="125" spans="2:18" x14ac:dyDescent="0.25">
      <c r="C125" s="35" t="str">
        <f>IF(OR(COUNTIF($C$3:$R$120,C124)&gt;0,TEXT(C124,"DDDD")="Saturday",TEXT(C124,"DDDD")="Sunday"),C124+1,C124)</f>
        <v xml:space="preserve"> </v>
      </c>
    </row>
    <row r="126" spans="2:18" x14ac:dyDescent="0.25">
      <c r="C126" s="35" t="str">
        <f t="shared" ref="C126:C132" si="0">IF(OR(COUNTIF($C$3:$R$120,C125)&gt;0,TEXT(C125,"DDDD")="Saturday",TEXT(C125,"DDDD")="Sunday"),C125+1,C125)</f>
        <v xml:space="preserve"> </v>
      </c>
    </row>
    <row r="127" spans="2:18" x14ac:dyDescent="0.25">
      <c r="C127" s="35" t="str">
        <f t="shared" si="0"/>
        <v xml:space="preserve"> </v>
      </c>
    </row>
    <row r="128" spans="2:18" x14ac:dyDescent="0.25">
      <c r="C128" s="35" t="str">
        <f t="shared" si="0"/>
        <v xml:space="preserve"> </v>
      </c>
    </row>
    <row r="129" spans="3:3" x14ac:dyDescent="0.25">
      <c r="C129" s="35" t="str">
        <f t="shared" si="0"/>
        <v xml:space="preserve"> </v>
      </c>
    </row>
    <row r="130" spans="3:3" x14ac:dyDescent="0.25">
      <c r="C130" s="35" t="str">
        <f t="shared" si="0"/>
        <v xml:space="preserve"> </v>
      </c>
    </row>
    <row r="131" spans="3:3" x14ac:dyDescent="0.25">
      <c r="C131" s="35" t="str">
        <f t="shared" si="0"/>
        <v xml:space="preserve"> </v>
      </c>
    </row>
    <row r="132" spans="3:3" x14ac:dyDescent="0.25">
      <c r="C132" s="35" t="str">
        <f t="shared" si="0"/>
        <v xml:space="preserve"> </v>
      </c>
    </row>
  </sheetData>
  <sheetProtection algorithmName="SHA-256" hashValue="ZrSoSp0blPvTwCm5V1RDtZ1FoTAlyIepaNYzAtBBhvs=" saltValue="Zqh5Ls3cygkKZ12nsmDwHQ==" spinCount="100000" sheet="1" objects="1" scenarios="1" selectLockedCells="1" selectUnlockedCell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Processing Period Calculator</vt:lpstr>
      <vt:lpstr>Public Holidays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FOI Processing Period Calculator</dc:title>
  <dc:subject/>
  <dc:creator>Office of the Australian Information Commissioner</dc:creator>
  <cp:keywords/>
  <dc:description/>
  <cp:lastModifiedBy>MARTIN,William</cp:lastModifiedBy>
  <cp:revision/>
  <dcterms:created xsi:type="dcterms:W3CDTF">2024-07-10T05:52:34Z</dcterms:created>
  <dcterms:modified xsi:type="dcterms:W3CDTF">2026-03-18T03:05:39Z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79d889eb-932f-4752-8739-64d25806ef64_Enabled">
    <vt:lpwstr>true</vt:lpwstr>
  </property>
  <property fmtid="{D5CDD505-2E9C-101B-9397-08002B2CF9AE}" pid="3" name="MSIP_Label_79d889eb-932f-4752-8739-64d25806ef64_SetDate">
    <vt:lpwstr>2024-07-10T06:21:52Z</vt:lpwstr>
  </property>
  <property fmtid="{D5CDD505-2E9C-101B-9397-08002B2CF9AE}" pid="4" name="MSIP_Label_79d889eb-932f-4752-8739-64d25806ef64_Method">
    <vt:lpwstr>Privileged</vt:lpwstr>
  </property>
  <property fmtid="{D5CDD505-2E9C-101B-9397-08002B2CF9AE}" pid="5" name="MSIP_Label_79d889eb-932f-4752-8739-64d25806ef64_Name">
    <vt:lpwstr>79d889eb-932f-4752-8739-64d25806ef64</vt:lpwstr>
  </property>
  <property fmtid="{D5CDD505-2E9C-101B-9397-08002B2CF9AE}" pid="6" name="MSIP_Label_79d889eb-932f-4752-8739-64d25806ef64_SiteId">
    <vt:lpwstr>dd0cfd15-4558-4b12-8bad-ea26984fc417</vt:lpwstr>
  </property>
  <property fmtid="{D5CDD505-2E9C-101B-9397-08002B2CF9AE}" pid="7" name="MSIP_Label_79d889eb-932f-4752-8739-64d25806ef64_ActionId">
    <vt:lpwstr>2efaa2cd-0d1e-418e-99be-29e2bdb05993</vt:lpwstr>
  </property>
  <property fmtid="{D5CDD505-2E9C-101B-9397-08002B2CF9AE}" pid="8" name="MSIP_Label_79d889eb-932f-4752-8739-64d25806ef64_ContentBits">
    <vt:lpwstr>0</vt:lpwstr>
  </property>
</Properties>
</file>