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357" documentId="8_{B5D2DDEA-C070-4BCE-BB42-F7ACFA80D76F}" xr6:coauthVersionLast="47" xr6:coauthVersionMax="47" xr10:uidLastSave="{F65CE0F1-E73A-40B4-B5F6-42A88DAF3218}"/>
  <bookViews>
    <workbookView xWindow="7488" yWindow="972" windowWidth="28080" windowHeight="19860" xr2:uid="{E1928324-89B7-442F-AFDE-D25218EF9667}"/>
  </bookViews>
  <sheets>
    <sheet name="Instructions" sheetId="8" r:id="rId1"/>
    <sheet name="Step 1 – Questionnaire" sheetId="9" r:id="rId2"/>
    <sheet name="Step 2 – Action planning" sheetId="10" r:id="rId3"/>
    <sheet name="HIDDEN Framework" sheetId="1" state="hidden" r:id="rId4"/>
    <sheet name="HIDDEN Config" sheetId="7" state="hidden" r:id="rId5"/>
  </sheets>
  <definedNames>
    <definedName name="BusinessName">'Step 1 – Questionnaire'!$B$13</definedName>
    <definedName name="ConsiderationString">'HIDDEN Config'!$C$16</definedName>
    <definedName name="PMPMaturity">'HIDDEN Config'!$C$14</definedName>
    <definedName name="PMPScore">'HIDDEN Config'!$C$13</definedName>
    <definedName name="Question10Response">'Step 1 – Questionnaire'!$B$161</definedName>
    <definedName name="Question11Response">'Step 1 – Questionnaire'!$B$175</definedName>
    <definedName name="Question12Response">'Step 1 – Questionnaire'!$B$189</definedName>
    <definedName name="Question13Response">'Step 1 – Questionnaire'!$B$203</definedName>
    <definedName name="Question14Response">'Step 1 – Questionnaire'!$B$217</definedName>
    <definedName name="Question1Response">'Step 1 – Questionnaire'!$B$35</definedName>
    <definedName name="Question2Response">'Step 1 – Questionnaire'!$B$49</definedName>
    <definedName name="Question3Response">'Step 1 – Questionnaire'!$B$63</definedName>
    <definedName name="Question4Response">'Step 1 – Questionnaire'!$B$77</definedName>
    <definedName name="Question5Response">'Step 1 – Questionnaire'!$B$91</definedName>
    <definedName name="Question6Response">'Step 1 – Questionnaire'!$B$105</definedName>
    <definedName name="Question7Response">'Step 1 – Questionnaire'!$B$119</definedName>
    <definedName name="Question8Response">'Step 1 – Questionnaire'!$B$133</definedName>
    <definedName name="Question9Response">'Step 1 – Questionnaire'!$B$147</definedName>
    <definedName name="RecommendationString">'HIDDEN Config'!$C$17</definedName>
    <definedName name="Step1Complete">'HIDDEN Config'!$C$12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4" i="9" l="1"/>
  <c r="B190" i="9"/>
  <c r="B176" i="9"/>
  <c r="B162" i="9"/>
  <c r="B148" i="9"/>
  <c r="B134" i="9"/>
  <c r="B120" i="9"/>
  <c r="B106" i="9"/>
  <c r="B92" i="9"/>
  <c r="B78" i="9"/>
  <c r="B64" i="9"/>
  <c r="B50" i="9"/>
  <c r="B36" i="9"/>
  <c r="B218" i="9"/>
  <c r="C51" i="10" a="1"/>
  <c r="C51" i="10" s="1"/>
  <c r="C50" i="10" a="1"/>
  <c r="C50" i="10" s="1"/>
  <c r="C49" i="10" a="1"/>
  <c r="C49" i="10" s="1"/>
  <c r="C48" i="10" a="1"/>
  <c r="C48" i="10" s="1"/>
  <c r="C47" i="10" a="1"/>
  <c r="C47" i="10" s="1"/>
  <c r="C46" i="10" a="1"/>
  <c r="C46" i="10" s="1"/>
  <c r="C45" i="10" a="1"/>
  <c r="C45" i="10" s="1"/>
  <c r="C44" i="10" a="1"/>
  <c r="C44" i="10" s="1"/>
  <c r="C43" i="10" a="1"/>
  <c r="C43" i="10" s="1"/>
  <c r="C42" i="10" a="1"/>
  <c r="C42" i="10" s="1"/>
  <c r="C41" i="10" a="1"/>
  <c r="C41" i="10" s="1"/>
  <c r="C40" i="10" a="1"/>
  <c r="C40" i="10" s="1"/>
  <c r="C39" i="10" a="1"/>
  <c r="C39" i="10" s="1"/>
  <c r="C38" i="10" a="1"/>
  <c r="C38" i="10" s="1"/>
  <c r="C12" i="7" l="1"/>
  <c r="B222" i="9" s="1"/>
  <c r="C13" i="7"/>
  <c r="C14" i="7" s="1" a="1"/>
  <c r="C14" i="7" s="1"/>
  <c r="B13" i="10"/>
  <c r="B14" i="10"/>
  <c r="B23" i="10" l="1"/>
  <c r="B21" i="10"/>
  <c r="B19" i="10"/>
  <c r="B221" i="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<sst xmlns="http://schemas.openxmlformats.org/spreadsheetml/2006/main" count="366" uniqueCount="320">
  <si>
    <t>Objective</t>
  </si>
  <si>
    <t>Transparency</t>
  </si>
  <si>
    <t>Question</t>
  </si>
  <si>
    <t>Is there someone in the business who looks after privacy?</t>
  </si>
  <si>
    <t>Yes</t>
  </si>
  <si>
    <t>No</t>
  </si>
  <si>
    <t>We don't have any legal, risk or compliance staff, and we don't receive external legal advice</t>
  </si>
  <si>
    <t>Training</t>
  </si>
  <si>
    <t>Cyber security</t>
  </si>
  <si>
    <t>Data breach management</t>
  </si>
  <si>
    <t>Staff know how to identify and escalate a data breach</t>
  </si>
  <si>
    <t>Managing privacy risk</t>
  </si>
  <si>
    <t>Managing third-party risk</t>
  </si>
  <si>
    <t>Direct marketing compliance</t>
  </si>
  <si>
    <t>Information inventory</t>
  </si>
  <si>
    <t>The business assesses the privacy risks in new projects and processes</t>
  </si>
  <si>
    <t>Do you have a process to consider privacy risk in projects?</t>
  </si>
  <si>
    <t>We don't consider privacy risk in new projects or processes</t>
  </si>
  <si>
    <t>Do you have a process for assessing a third-party for privacy risk when procuring their solution or service?</t>
  </si>
  <si>
    <t>We don't consider third-party privacy risks</t>
  </si>
  <si>
    <t xml:space="preserve">Do you have an inventory of your personal information holdings? </t>
  </si>
  <si>
    <t>We have an up-to-date inventory of our personal information holdings</t>
  </si>
  <si>
    <t>Staff know who to refer requests to but they may not consistently recognise a privacy complaint or request</t>
  </si>
  <si>
    <t>Accountability</t>
  </si>
  <si>
    <t>We have something in our terms &amp; conditions about what we're doing with personal information</t>
  </si>
  <si>
    <t>Do you provide privacy training to your staff?</t>
  </si>
  <si>
    <t>We don't have any training in privacy; We only make staff sign an undertaking when they start with us that they will keep personal information secure</t>
  </si>
  <si>
    <t xml:space="preserve">We have training modules on privacy and cyber security fundamentals </t>
  </si>
  <si>
    <t>Research and training resources</t>
  </si>
  <si>
    <t>Do you have processes for managing cyber risk?</t>
  </si>
  <si>
    <t>We don't have any cyber processes or a role with oversight of cyber security</t>
  </si>
  <si>
    <t>Do you have processes to identify and manage a data breach?</t>
  </si>
  <si>
    <t xml:space="preserve">Staff know to let legal/senior staff know if they have any concerns about information security, but there's no documented policy or process </t>
  </si>
  <si>
    <t>We discuss third-party privacy risks but it's not comprehensive and there isn't a process; We review agreements with third parties for general compliance and commercial risks but always accept the third parties' privacy terms</t>
  </si>
  <si>
    <t>Enquiries, complaints &amp; requests</t>
  </si>
  <si>
    <t>The business can respond to a complaint or a request from an individual that relates to their personal information</t>
  </si>
  <si>
    <t>Could you give an individual the information they need if they ask about how you handle their personal information?</t>
  </si>
  <si>
    <t>Regularly review your privacy policy and collection notices, and update them if your uses and disclosures change.</t>
  </si>
  <si>
    <t>We have a schedule which records when we can destroy personal information but we don't regularly do it; we periodically destroy information but there is no process or it is not done regularly</t>
  </si>
  <si>
    <t>Partial</t>
  </si>
  <si>
    <t>Outcomes</t>
  </si>
  <si>
    <t>Action</t>
  </si>
  <si>
    <t>Comment</t>
  </si>
  <si>
    <t>We include opt-outs in our direct marketing and process them manually and/or occasionally</t>
  </si>
  <si>
    <t>We don’t have a good idea of what personal information we hold</t>
  </si>
  <si>
    <t>Sensitive information and consent</t>
  </si>
  <si>
    <t>We inform individuals what we're collecting and why, but we don't specifically call out sensitive information</t>
  </si>
  <si>
    <t>Commencing</t>
  </si>
  <si>
    <t>Initial</t>
  </si>
  <si>
    <t>Developing</t>
  </si>
  <si>
    <t>Refining</t>
  </si>
  <si>
    <t>About this tool</t>
  </si>
  <si>
    <t>What to expect</t>
  </si>
  <si>
    <t>How to navigate</t>
  </si>
  <si>
    <t>The business has a documented inventory/list of its personal information holdings, including where the information is stored, what it is used for and how long it should be kept</t>
  </si>
  <si>
    <t>The business has a process to effectively manage cyber risk</t>
  </si>
  <si>
    <t>The business securely destroys information when it no longer needs it</t>
  </si>
  <si>
    <t>A score of 0-3</t>
  </si>
  <si>
    <t>A score of 4-6</t>
  </si>
  <si>
    <t>A score of 7-9</t>
  </si>
  <si>
    <t>A score of 10-12</t>
  </si>
  <si>
    <t>Make sure your privacy policy transparently describes your personal information handling processes.
Keep your privacy policy up to date. If your information handling processes change, make sure your privacy policy is still accurate and complete. 
Make your privacy policy easy to read. Privacy policies should be written in plain English so that readers understand what you're telling them about their personal infomation.
Make your collection notices specific to that instance of collection and use of personal information. Make your notices easy to read.</t>
  </si>
  <si>
    <t>Business information</t>
  </si>
  <si>
    <t>Business name (optional)</t>
  </si>
  <si>
    <t>Examples</t>
  </si>
  <si>
    <t>Your answer</t>
  </si>
  <si>
    <t>Optionally provide your business name. This will appear in your Privacy Management Plan but is not required to complete the assessment.</t>
  </si>
  <si>
    <t>Disclaimer</t>
  </si>
  <si>
    <t>Step 1 involves answering questions about your current privacy practices. Your responses will be used to generate your Privacy Management Plan in Step 2.</t>
  </si>
  <si>
    <t>About this step</t>
  </si>
  <si>
    <t>Review the examples provided with each question to guide your response.</t>
  </si>
  <si>
    <t>We have opt-outs in our direct marketing and a process to ensure action of those opt-outs; or we don't conduct direct marketing</t>
  </si>
  <si>
    <t>Step 1 – Questionnaire</t>
  </si>
  <si>
    <t>Step 2 – Action planning</t>
  </si>
  <si>
    <t>Press Ctrl+Page Down to move between sections, or click "Go to Step 1 – Questionnaire" below. You can return to review your answers at any time.</t>
  </si>
  <si>
    <t>Go to Step 1 – Questionnaire</t>
  </si>
  <si>
    <t>Go to Step 2 – Action planning</t>
  </si>
  <si>
    <t>Your Privacy Management Plan</t>
  </si>
  <si>
    <t>PMP score</t>
  </si>
  <si>
    <t>Step 1 complete</t>
  </si>
  <si>
    <t>Score range</t>
  </si>
  <si>
    <t>Range floor</t>
  </si>
  <si>
    <t>Maturity level</t>
  </si>
  <si>
    <t>PMP maturity</t>
  </si>
  <si>
    <t>Privacy score</t>
  </si>
  <si>
    <t>• Review your score and outcomes below</t>
  </si>
  <si>
    <t>Consideration string</t>
  </si>
  <si>
    <t>Recommendation string</t>
  </si>
  <si>
    <t>Outcomes and actions</t>
  </si>
  <si>
    <r>
      <t xml:space="preserve">• Use the </t>
    </r>
    <r>
      <rPr>
        <b/>
        <sz val="11"/>
        <color theme="1"/>
        <rFont val="Arial"/>
        <family val="2"/>
        <scheme val="minor"/>
      </rPr>
      <t>Action</t>
    </r>
    <r>
      <rPr>
        <sz val="11"/>
        <color theme="1"/>
        <rFont val="Arial"/>
        <family val="2"/>
        <scheme val="minor"/>
      </rPr>
      <t xml:space="preserve">, </t>
    </r>
    <r>
      <rPr>
        <b/>
        <sz val="11"/>
        <color theme="1"/>
        <rFont val="Arial"/>
        <family val="2"/>
        <scheme val="minor"/>
      </rPr>
      <t>Assigned to</t>
    </r>
    <r>
      <rPr>
        <sz val="11"/>
        <color theme="1"/>
        <rFont val="Arial"/>
        <family val="2"/>
        <scheme val="minor"/>
      </rPr>
      <t xml:space="preserve">, and </t>
    </r>
    <r>
      <rPr>
        <b/>
        <sz val="11"/>
        <color theme="1"/>
        <rFont val="Arial"/>
        <family val="2"/>
        <scheme val="minor"/>
      </rPr>
      <t>Due date</t>
    </r>
    <r>
      <rPr>
        <sz val="11"/>
        <color theme="1"/>
        <rFont val="Arial"/>
        <family val="2"/>
        <scheme val="minor"/>
      </rPr>
      <t xml:space="preserve"> columns to create your implementation plan</t>
    </r>
  </si>
  <si>
    <t>Assigned to</t>
  </si>
  <si>
    <t>Due date</t>
  </si>
  <si>
    <t>Heading</t>
  </si>
  <si>
    <t>You are just beginning to consider privacy processes in your business.</t>
  </si>
  <si>
    <t>You have some privacy processes in place, but they are not systematically embedded across all areas of your business.</t>
  </si>
  <si>
    <t>You have established some strong privacy processes while others need development.</t>
  </si>
  <si>
    <t>Do you have opt-outs in your direct marketing?</t>
  </si>
  <si>
    <t>Have staff refresh their privacy and cyber training on a regular basis.
If there are team members who handle a high volume of personal information, or if the information they handle is sensitive, have those team members do further privacy training, or training tailored to their roles.</t>
  </si>
  <si>
    <t>Consider backup tapes and archived information. These may also hold personal information which are eligible for destruction.
Document when and what information is destroyed so that you know destruction is happening regularly, and that it is happening in accordance with your approved process.</t>
  </si>
  <si>
    <t>Document the personal information the business collects, uses and discloses. Document where that personal information is stored. 
Document retention periods for the personal information you hold so that you can delete personal information when the business no longer needs it.</t>
  </si>
  <si>
    <t>Create a process to ensure that opt-outs are recorded and actioned in a timely fashion.</t>
  </si>
  <si>
    <t>The business communicates clearly with customers, clients or the public about how it handles personal information</t>
  </si>
  <si>
    <t>Do you have any external-facing documents that describe the personal information your business collects and how it uses and manages it?</t>
  </si>
  <si>
    <t xml:space="preserve">We have a privacy policy and provide collection notices to individuals; We have a notice when we collect personal information explaining what we're doing with it and why </t>
  </si>
  <si>
    <t>We don't have any external-facing documents about how we collect personal information</t>
  </si>
  <si>
    <t xml:space="preserve">We have a process for considering, assessing and mitigating privacy risks for new projects; Legal are responsible for signing off on any privacy risk in projects </t>
  </si>
  <si>
    <t>We make sure we have a clear business purpose for the personal information we collect before we collect it from individuals; We don’t collect personal information if de-identified data will be sufficient</t>
  </si>
  <si>
    <t>We don't think about how to reduce the personal information we need before we collect it</t>
  </si>
  <si>
    <t>We do consider how to reduce the amount of personal information we collect but there is no process and it's not done consistently</t>
  </si>
  <si>
    <t>Does your business inform individuals why it is collecting sensitive information and seek consent for collection?</t>
  </si>
  <si>
    <t>We seek consent before collecting sensitive information and keep track of consents we capture from individuals; We make sure that the consents we capture are meaningful and that we comply with them when we use and disclose personal information, including for direct marketing; or we don't collect any sensitive information</t>
  </si>
  <si>
    <t>We don't include opt-outs in our direct marketing; We have opt-outs in our direct marketing but they have no impact on who we market to</t>
  </si>
  <si>
    <t>The business assesses the privacy risks of third-party solutions or services that may handle personal information</t>
  </si>
  <si>
    <t>The business only collects the personal information it needs for its operations, and no more</t>
  </si>
  <si>
    <t>The business gets consent for the collection, use and disclose of sensitive personal information</t>
  </si>
  <si>
    <t>The business only uses and discloses information for the purposes it has told individuals it will</t>
  </si>
  <si>
    <t>That the business has opt-outs in its direct marketing and honours them</t>
  </si>
  <si>
    <t xml:space="preserve">Does your business only use and disclose personal information for the purpose you collected it (and that you notified individuals about)? </t>
  </si>
  <si>
    <t>We broadly know what we've notified individuals of and it's generally correct, but we don't have a process for managing/oversight of use and disclosure</t>
  </si>
  <si>
    <t xml:space="preserve">Do you only collect the minimum amount of personal information you need to carry out your business? </t>
  </si>
  <si>
    <t>Proactively design your collection processes to collect the minimum amount of personal information. For example, if you don't have a clear business purpose to collect an individual's full birthdate, then don't collect this information. If your business purpose can be satisfied by collecting a birthday month, design your form so that it only accepts a month.</t>
  </si>
  <si>
    <t>Let individuals withdraw their consent, and have a process to action their opt-out in a timely fashion.</t>
  </si>
  <si>
    <t>Keep your information inventory up to date. 
Add information to your inventory if it helps you to understand and manage your privacy risks. Other information you could add to your inventory include risk ratings, sensitivity labels, and whether third parties are involved.</t>
  </si>
  <si>
    <t>Train legal/senior staff in how to manage a data breach so that they can respond quickly and decisively. 
Document a data breach response plan that assigns roles and responsibilities for identifying, containing, assessing, notifying (the OAIC and affected individuals) and reviewing a data breach. Regularly test the plan.</t>
  </si>
  <si>
    <t>Consider how long you need various types of personal information to carry out your business, then create a disposal schedule to document when information should be destroyed. Create a process to regularly flag these items for destruction, and destroy them.
Give a role or team responsibility for regularly destroying personal information your business no longer needs.</t>
  </si>
  <si>
    <t xml:space="preserve">Publish a privacy policy. Your privacy policy should describe in plain English what personal information you collect, how you collect that information, and how and why you use that information. </t>
  </si>
  <si>
    <t xml:space="preserve">After implementation or go-live, review your projects and processes for privacy risks, especially if there have been changes in the scope or handling of personal information. Start with systems and processes that handle sensitive information or large volumes of personal information.
Risk rate your processes and platforms, document it and keep it up to date, so that you have a clear understanding of your most significant privacy risks.
Delete information when you no longer need it. Obsolete personal information is an unnecessary risk to the business, and the individuals to whom the information relates. </t>
  </si>
  <si>
    <t xml:space="preserve">Sensitive information is an especially protected class of personal information and requires a higher level of protection and consents to collect and use. Therefore, you need to make sure you are collecting and honouring the consents. 
Information about someone's health or biometrics, religious beliefs, sexual preferences or political views are some examples of sensitive information. 
You should have a process by which you can capture the consent of individuals and can tie that consent to how you use and disclose that individual's information. </t>
  </si>
  <si>
    <t>Give a role accountability for overseeing cyber risk in the business. 
Implement cyber security controls on systems that store personal information. Controls could include role-based access controls and multi-factor authentication.
Document cyber procedures to ensure there are consistent processes in place to manage incidents, access, data and system security.</t>
  </si>
  <si>
    <t xml:space="preserve">APP Guidelines – Chapter 1: APP 1 Open and transparent management of personal information </t>
  </si>
  <si>
    <t>Guide to developing an APP privacy policy</t>
  </si>
  <si>
    <t>OAIC resource</t>
  </si>
  <si>
    <t>Guide to undertaking privacy impact assessments</t>
  </si>
  <si>
    <t>Guide to securing personal information</t>
  </si>
  <si>
    <t>Collection of personal information</t>
  </si>
  <si>
    <t>What is personal information?</t>
  </si>
  <si>
    <t>Use and disclosure of personal information</t>
  </si>
  <si>
    <t>Direct marketing</t>
  </si>
  <si>
    <t>Data breach preparation and response</t>
  </si>
  <si>
    <t>Handling privacy complaints</t>
  </si>
  <si>
    <t>• Review the OAIC resources provided for additional guidance and templates to support implementation</t>
  </si>
  <si>
    <t>Staff know how to appropriately handle and protect personal information</t>
  </si>
  <si>
    <t xml:space="preserve">Create a checklist of personal information risks to consider early in a project when it becomes clear that personal information will be involved. Then, discuss ways to mitigate those risks.
Have legal, or another role with responsibility for overseeing privacy compliance, sign-off on new projects or processes that involve personal information. </t>
  </si>
  <si>
    <t>Collection</t>
  </si>
  <si>
    <t xml:space="preserve">ℹ️ Consideration:
</t>
  </si>
  <si>
    <t xml:space="preserve">⬆️ Recommendation:
</t>
  </si>
  <si>
    <t>Configuration</t>
  </si>
  <si>
    <t>Review your services or solutions for new privacy risks, especially if there are changes in the scope or handling of personal information. Start with systems and process that handle sensitive information or large volumes of personal information.
Risk-rate your third-party vendors. Document your risks and keep it up to date so that you have a clear understanding of your most significant privacy risks.
Periodically follow-up with third-party vendors to monitor their privacy practices.</t>
  </si>
  <si>
    <t>Considerations (response to Yes)</t>
  </si>
  <si>
    <t>Recommendations (response to No/Partial)</t>
  </si>
  <si>
    <t>OAIC resource title</t>
  </si>
  <si>
    <t>OAIC resource URL</t>
  </si>
  <si>
    <t>Framework and recommendations</t>
  </si>
  <si>
    <t>Create a list of third-party risks to discuss when considering procurement of a new system or service which involves the handling of personal information. Then, discuss ways to mitigate those risks. 
Have legal (or another role with responsibility for overseeing privacy compliance) undertake due diligence on how third parties handle personal information for signing off on new vendors. Include contractual clauses for how third parties must handle personal information, and implement processes to monitor and communicate about this.</t>
  </si>
  <si>
    <t>Before you collect information, consider whether de-identified information would be adequate for the purpose you are collecting it. If you do collect personal information, make sure you have a clear business purpose for the information you request from individuals. Make data minimisation a part of your process for designing data collection channels.</t>
  </si>
  <si>
    <t>Item</t>
  </si>
  <si>
    <t>Value</t>
  </si>
  <si>
    <t>Score lookups</t>
  </si>
  <si>
    <t>Named values</t>
  </si>
  <si>
    <t>You are welcome to explore this content to understand how your privacy maturity score is calculated, but avoid making changes as doing so may cause the tool to function incorrectly.</t>
  </si>
  <si>
    <t>https://www.oaic.gov.au/privacy/australian-privacy-principles/australian-privacy-principles-guidelines/chapter-1-app-1-open-and-transparent-management-of-personal-information</t>
  </si>
  <si>
    <t>https://www.oaic.gov.au/privacy/privacy-guidance-for-organisations-and-government-agencies/more-guidance/guide-to-developing-an-app-privacy-policy</t>
  </si>
  <si>
    <t>https://www.oaic.gov.au/engage-with-us/research-and-training-resources</t>
  </si>
  <si>
    <t>https://www.oaic.gov.au/privacy/privacy-guidance-for-organisations-and-government-agencies/privacy-impact-assessments/guide-to-undertaking-privacy-impact-assessments</t>
  </si>
  <si>
    <t>https://www.oaic.gov.au/privacy/privacy-guidance-for-organisations-and-government-agencies/handling-personal-information/guide-to-securing-personal-information</t>
  </si>
  <si>
    <t>https://www.oaic.gov.au/privacy/your-privacy-rights/your-personal-information/collection-of-personal-information</t>
  </si>
  <si>
    <t>https://www.oaic.gov.au/privacy/your-privacy-rights/your-personal-information/what-is-personal-information#SensitiveInfo</t>
  </si>
  <si>
    <t>https://www.oaic.gov.au/privacy/your-privacy-rights/your-personal-information/use-and-disclosure-of-personal-information</t>
  </si>
  <si>
    <t>https://www.oaic.gov.au/privacy/privacy-guidance-for-organisations-and-government-agencies/organisations/direct-marketing</t>
  </si>
  <si>
    <t>https://www.oaic.gov.au/privacy/privacy-guidance-for-organisations-and-government-agencies/handling-personal-information/what-is-personal-information#checklist-for-determining-whether-information-is-personal-information</t>
  </si>
  <si>
    <t>https://www.oaic.gov.au/privacy/privacy-guidance-for-organisations-and-government-agencies/preventing-preparing-for-and-responding-to-data-breaches/data-breach-preparation-and-response</t>
  </si>
  <si>
    <t>https://www.oaic.gov.au/privacy/privacy-guidance-for-organisations-and-government-agencies/more-guidance/handling-privacy-complaints</t>
  </si>
  <si>
    <t>This tab contains the technical components that drive the tool's scoring system and text lookups.</t>
  </si>
  <si>
    <t>You are welcome to explore this content to understand how the tool works, but avoid making changes as doing so may cause the tool to function incorrectly.</t>
  </si>
  <si>
    <t>Framework</t>
  </si>
  <si>
    <t>We have cyber training but not privacy; We mention information use in acceptable use training or policy; privacy or personal information is mentioned in other unrelated training about how to use a system or process</t>
  </si>
  <si>
    <t>We discuss privacy for new projects but there isn't a process; We consider information/data security for new projects, but not all aspects of personal information risk</t>
  </si>
  <si>
    <t>We have a process for considering third-party privacy risks; Third-party privacy risks inform whether we procure, or how we configure and implement a solution or service; We include terms in contracts with third parties about how personal information is handled and have mechanisms in place to ensure the third-party obligations are being fulfilled</t>
  </si>
  <si>
    <t xml:space="preserve">We know what personal information we have, but it's not documented; We have documented what personal information we hold, but it's not up-to-date; We have documented what personal information we hold, but the information about where it's stored and/or what it's used for is incomplete or outdated; Information about the personal information we hold is spread across multiple documents and systems </t>
  </si>
  <si>
    <t>We have a data breach response plan; We have a standard process to escalate any privacy/information security concerns</t>
  </si>
  <si>
    <t>We know what purposes and disclosures we've notified individuals about and we make sure we don't use the information for other purposes unless an exception applies; We keep track of the uses and disclosures we've notified individuals of; We keep track of how we use and disclose personal information</t>
  </si>
  <si>
    <t>This tab contains the framework of privacy questions and recommendation text used throughout the tool.</t>
  </si>
  <si>
    <t>Question number</t>
  </si>
  <si>
    <t>Question name</t>
  </si>
  <si>
    <t>There is a role or team in your business with accountability for privacy management</t>
  </si>
  <si>
    <t>The legal team/in-house lawyer has that in their role; We have an external law firm or consultancy that advises on compliance requirements, with a key contact in the business who is accountable for decisions; We have a compliance team/person who looks after legal issues including privacy</t>
  </si>
  <si>
    <t xml:space="preserve">We have a legal team/person who manages our legal frameworks but I don't know how much they know about privacy </t>
  </si>
  <si>
    <t>Make a role or team responsible for ensuring there are repeatable processes in place which support good privacy practice. 
Make a role or team responsible for ensuring that staff understand the business's privacy obligations (if applicable), and their role in complying with those obligations.</t>
  </si>
  <si>
    <t xml:space="preserve">A role or team should be given accountability for privacy matters in the business. That role or team should understand the business' privacy obligations (if applicable) and be appropriately resourced to be able to provide advice and guidance. </t>
  </si>
  <si>
    <t>Train staff on privacy and cybersecurity fundamentals. Monitor and enforce training completion. Staff need to understand the business' privacy obligations (if applicable) and their role in handling personal information correctly.</t>
  </si>
  <si>
    <t>Review your collection notices and make sure individuals are clearly informed what they are consenting to and why. Do not bundle multiple consent requests together, or force users to consent to a range of uses and disclosures. Try to ensure consent is informed, voluntary, current and specific. 
Provide individuals with a way to withdraw their consent, and ensure you have processes to action their request within a reasonable timeframe.</t>
  </si>
  <si>
    <t>We don't know what would make personal information sensitive; We don't collect consents; We collect consents but we don't do anything about them</t>
  </si>
  <si>
    <t>Managing use and disclosure</t>
  </si>
  <si>
    <t>We don't understand the difference between use and disclosure; We don't have a clear idea of what we've notified individuals about; We don't have any external notices; We don't think about how we've notified individuals when we use or disclose personal information</t>
  </si>
  <si>
    <t>Your business is ‘using’ personal information if you control how the information is handled; Your business ‘discloses’ personal information if you give access to it, or show it to another individual, organisation or agency.
Review your privacy policy and collection notices. Make sure they are complete and accurate in their description of your uses and disclosures.
Keep a register of your collection notices, privacy policies, and their dates and versions, so that you understand what you've notified individuals of.</t>
  </si>
  <si>
    <t>IT would deal with any cyber problems but there's no process; We have cyber risk management tools like multi-factor authentication but no policies or procedures; We have a contractor that provides our cyber security but we don’t have clear policies and procedures for overseeing their work and the contract is not clear regarding the extent of their services and their responsibilities</t>
  </si>
  <si>
    <t>Implement data loss protection controls. Controls can stop unauthorised export or sharing of information from business systems and can prevent personal information inappropriately leaving the control of your business. These can include restrictions on large attachments to emails, or restrictions on emails to non-business emails. Focus on systems holding high volumes of personal information, or systems holding sensitive personal information.
Personal information is often stored in back-ups and obsolete systems. Ensure these systems are secured and well managed. If possible, destroy the personal information in these backups or systems.</t>
  </si>
  <si>
    <t>We don't know what 'data breach' means; We don't have any processes for a data breach; We've never thought about how to manage a data breach; Staff wouldn't know what a data breach is</t>
  </si>
  <si>
    <t xml:space="preserve">A data breach occurs when personal information is accessed or disclosed without authorisation or lost. 
Train staff in recognising and escalating notice of a data breach. 
Assign roles and responsibilities to legal/leadership in responding to a data breach. Include staff, like IT, whose support is necessary not only to prevent a breach, but to identify affected individuals. Document the process. </t>
  </si>
  <si>
    <t>Secure and timely destruction or de-identification</t>
  </si>
  <si>
    <t>Does your business regularly destroy personal information it no longer needs?</t>
  </si>
  <si>
    <t>We have a register or schedule which tracks when we can destroy personal information; We regularly destroy (or de-identify) personal information we no longer need</t>
  </si>
  <si>
    <t>We don't know when we should destroy personal information; We don't destroy information</t>
  </si>
  <si>
    <t>Staff can recognise a privacy complaint or an access/correction request and know how to manage it; Staff can recognise a privacy complaint or request and know who to direct it to</t>
  </si>
  <si>
    <t xml:space="preserve">Processes for responding to complaints and access/correction requests are clearly understood. 
You should respond within a reasonable time (the OAIC recommends 30 days). Document and implement processes to ensure your business can respond in a reasonable timeframe. </t>
  </si>
  <si>
    <t xml:space="preserve">Implement a process to enable individuals to make a privacy complaint, to request access to the personal information you hold about them, or to correct that information. 
Make sure staff are trained in the process, document the process and respond in a timely manner.
</t>
  </si>
  <si>
    <t>There is no process. Staff members handle the requests themselves</t>
  </si>
  <si>
    <t>OAIC Privacy Foundations self-assessment tool</t>
  </si>
  <si>
    <t xml:space="preserve">The tool will help you to assess your business’s current privacy practices by providing examples that may apply to your own circumstances. Following your self-assessment, the tool will make recommendations to implement in your day-to-day operations to achieve a more robust privacy culture. The results could also be used to create a Privacy Management Plan for your business. </t>
  </si>
  <si>
    <r>
      <t xml:space="preserve">• </t>
    </r>
    <r>
      <rPr>
        <b/>
        <sz val="11"/>
        <color theme="1"/>
        <rFont val="Arial"/>
        <family val="2"/>
        <scheme val="minor"/>
      </rPr>
      <t xml:space="preserve">Assess your business against some foundational privacy questions </t>
    </r>
    <r>
      <rPr>
        <sz val="11"/>
        <color theme="1"/>
        <rFont val="Arial"/>
        <family val="2"/>
        <scheme val="minor"/>
      </rPr>
      <t xml:space="preserve">covering areas of core privacy good practice. </t>
    </r>
  </si>
  <si>
    <r>
      <t xml:space="preserve">• </t>
    </r>
    <r>
      <rPr>
        <b/>
        <sz val="11"/>
        <color theme="1"/>
        <rFont val="Arial"/>
        <family val="2"/>
        <scheme val="minor"/>
      </rPr>
      <t>See practical examples</t>
    </r>
    <r>
      <rPr>
        <sz val="11"/>
        <color theme="1"/>
        <rFont val="Arial"/>
        <family val="2"/>
        <scheme val="minor"/>
      </rPr>
      <t xml:space="preserve"> of what good privacy practice looks like.</t>
    </r>
  </si>
  <si>
    <r>
      <t xml:space="preserve">• </t>
    </r>
    <r>
      <rPr>
        <b/>
        <sz val="11"/>
        <color theme="1"/>
        <rFont val="Arial"/>
        <family val="2"/>
        <scheme val="minor"/>
      </rPr>
      <t>Complete the assessment in 15-20 minutes</t>
    </r>
    <r>
      <rPr>
        <sz val="11"/>
        <color theme="1"/>
        <rFont val="Arial"/>
        <family val="2"/>
        <scheme val="minor"/>
      </rPr>
      <t xml:space="preserve"> with guidance at every step.</t>
    </r>
  </si>
  <si>
    <r>
      <t xml:space="preserve">• </t>
    </r>
    <r>
      <rPr>
        <b/>
        <sz val="11"/>
        <color theme="1"/>
        <rFont val="Arial"/>
        <family val="2"/>
        <scheme val="minor"/>
      </rPr>
      <t>Receive a privacy maturity score</t>
    </r>
    <r>
      <rPr>
        <sz val="11"/>
        <color theme="1"/>
        <rFont val="Arial"/>
        <family val="2"/>
        <scheme val="minor"/>
      </rPr>
      <t xml:space="preserve"> and tailored recommendations for your business.</t>
    </r>
  </si>
  <si>
    <t>The tool provides a score of privacy maturity based on your self-assessment but is not a complete analysis of your business’s privacy framework. Implementing appropriate privacy practices remains your responsibility. The OAIC does not guarantee that use of this tool will ensure compliance with any legal obligation, and businesses should regularly review and update their privacy practices, and seek professional advice where appropriate.</t>
  </si>
  <si>
    <t>The following questions are designed to introduce foundational privacy concepts that are useful for your business to review. Each question is designed to assess your current state, and examples to guide your response.</t>
  </si>
  <si>
    <r>
      <t xml:space="preserve">Answer each question with </t>
    </r>
    <r>
      <rPr>
        <b/>
        <sz val="11"/>
        <color theme="1"/>
        <rFont val="Arial"/>
        <family val="2"/>
        <scheme val="minor"/>
      </rPr>
      <t>Yes</t>
    </r>
    <r>
      <rPr>
        <sz val="11"/>
        <color theme="1"/>
        <rFont val="Arial"/>
        <family val="2"/>
        <scheme val="minor"/>
      </rPr>
      <t xml:space="preserve">, </t>
    </r>
    <r>
      <rPr>
        <b/>
        <sz val="11"/>
        <color theme="1"/>
        <rFont val="Arial"/>
        <family val="2"/>
        <scheme val="minor"/>
      </rPr>
      <t>Partial</t>
    </r>
    <r>
      <rPr>
        <sz val="11"/>
        <color theme="1"/>
        <rFont val="Arial"/>
        <family val="2"/>
        <scheme val="minor"/>
      </rPr>
      <t xml:space="preserve">, or </t>
    </r>
    <r>
      <rPr>
        <b/>
        <sz val="11"/>
        <color theme="1"/>
        <rFont val="Arial"/>
        <family val="2"/>
        <scheme val="minor"/>
      </rPr>
      <t>No</t>
    </r>
    <r>
      <rPr>
        <sz val="11"/>
        <color theme="1"/>
        <rFont val="Arial"/>
        <family val="2"/>
        <scheme val="minor"/>
      </rPr>
      <t>, depending on how your business practices and procedures align with the examples given for that question.</t>
    </r>
  </si>
  <si>
    <r>
      <t xml:space="preserve">• </t>
    </r>
    <r>
      <rPr>
        <b/>
        <sz val="11"/>
        <color theme="1"/>
        <rFont val="Arial"/>
        <family val="2"/>
        <scheme val="minor"/>
      </rPr>
      <t>Recommendations</t>
    </r>
    <r>
      <rPr>
        <sz val="11"/>
        <color theme="1"/>
        <rFont val="Arial"/>
        <family val="2"/>
        <scheme val="minor"/>
      </rPr>
      <t xml:space="preserve"> (⬆️) appear where your business may wish to implement new privacy processes</t>
    </r>
  </si>
  <si>
    <t>Questions</t>
  </si>
  <si>
    <t>This completed document could serve as your business's Privacy Management Plan and can be saved and printed for your records.</t>
  </si>
  <si>
    <t>Question objective</t>
  </si>
  <si>
    <t>You are meeting most or all of the foundational privacy processes for businesses outlined in this tool</t>
  </si>
  <si>
    <t>Focus on continuing to enhance your privacy maturity and prepare for more advanced requirements.</t>
  </si>
  <si>
    <r>
      <t xml:space="preserve">• </t>
    </r>
    <r>
      <rPr>
        <b/>
        <sz val="11"/>
        <color theme="1"/>
        <rFont val="Arial"/>
        <family val="2"/>
        <scheme val="minor"/>
      </rPr>
      <t>Considerations</t>
    </r>
    <r>
      <rPr>
        <sz val="11"/>
        <color theme="1"/>
        <rFont val="Arial"/>
        <family val="2"/>
        <scheme val="minor"/>
      </rPr>
      <t xml:space="preserve"> (ℹ️) appear where you have some good practices but can improve further</t>
    </r>
  </si>
  <si>
    <r>
      <rPr>
        <sz val="11"/>
        <rFont val="Arial"/>
        <family val="2"/>
        <scheme val="minor"/>
      </rPr>
      <t xml:space="preserve">• Refer to the </t>
    </r>
    <r>
      <rPr>
        <u/>
        <sz val="11"/>
        <color theme="3"/>
        <rFont val="Arial"/>
        <family val="2"/>
        <scheme val="minor"/>
      </rPr>
      <t>OAIC Australian Privacy Principles guidelines</t>
    </r>
    <r>
      <rPr>
        <sz val="11"/>
        <rFont val="Arial"/>
        <family val="2"/>
        <scheme val="minor"/>
      </rPr>
      <t xml:space="preserve"> for more information</t>
    </r>
  </si>
  <si>
    <t xml:space="preserve">This Privacy Foundations tool has been designed for businesses who want to embed a culture of privacy, and who want to establish or improve privacy practices, procedures and systems. </t>
  </si>
  <si>
    <t>Having good privacy practices in your business or organisation brings many benefits, including building consumer trust and confidence that you are handling personal information safely and securely.</t>
  </si>
  <si>
    <t>Separate to any Privacy Act or State/Territory privacy obligations, the OAIC recommends that all organisations implement strong privacy management practices, as a core part of good business practice.</t>
  </si>
  <si>
    <t>The tool is intended to provide only a basic overview of privacy fundamentals and is not intended to offer a complete privacy assessment. It may assist businesses that do not have in-house privacy expertise to understand what they could focus on to improve their privacy maturity.</t>
  </si>
  <si>
    <r>
      <t xml:space="preserve">The tool does not assess compliance under the </t>
    </r>
    <r>
      <rPr>
        <i/>
        <sz val="11"/>
        <color theme="1"/>
        <rFont val="Arial"/>
        <family val="2"/>
        <scheme val="minor"/>
      </rPr>
      <t>Privacy Act 1988</t>
    </r>
    <r>
      <rPr>
        <sz val="11"/>
        <color theme="1"/>
        <rFont val="Arial"/>
        <family val="2"/>
        <scheme val="minor"/>
      </rPr>
      <t xml:space="preserve"> (Cth) (Privacy Act). Public sector agencies and businesses that are covered by the Privacy Act may wish to use the OAIC’s more in-depth Privacy Management Plan tool, as well as independent expert advice, to assess their privacy maturity against the Australian Privacy Principles (APPs).</t>
    </r>
  </si>
  <si>
    <t>• Use the OAIC’s more in-depth Privacy Management Plan tool and/or independent professional advice, to assess your privacy maturity against the Australian Privacy Principles (APPs) — if required.</t>
  </si>
  <si>
    <t>The information that you enter in this tool remains under your control and is not shared with the OAIC.</t>
  </si>
  <si>
    <t>We have a cyber security team; we have an IT team with oversight of cyber security; We have cyber security processes including training and use of basic access controls like passwords and multi-factor authentication; We oversee contractors who provide our cyber security, who report regularly to us and their cyber security responsibilities and services are clearly set out in a contract</t>
  </si>
  <si>
    <t>This step enables you to create an optional Privacy Management Plan based on your questionnaire responses. The plan includes your privacy score, outcomes, and space to document an action plan.</t>
  </si>
  <si>
    <t>1. Accountability</t>
  </si>
  <si>
    <t>Question: Is there someone in the business who looks after privacy?</t>
  </si>
  <si>
    <t>2. Transparency</t>
  </si>
  <si>
    <t>Question: Do you have any external-facing documents that describe the personal information your business collects and how it uses and manages it?</t>
  </si>
  <si>
    <t>3. Training</t>
  </si>
  <si>
    <t>Question: Do you provide privacy training to your staff?</t>
  </si>
  <si>
    <t>4. Managing privacy risk</t>
  </si>
  <si>
    <t>Question: Do you have a process to consider privacy risk in projects?</t>
  </si>
  <si>
    <t>5. Managing third-party risk</t>
  </si>
  <si>
    <t>Question: Do you have a process for assessing a third-party for privacy risk when procuring their solution or service?</t>
  </si>
  <si>
    <t>6. Collection</t>
  </si>
  <si>
    <t xml:space="preserve">Question: Do you only collect the minimum amount of personal information you need to carry out your business? </t>
  </si>
  <si>
    <t>7. Sensitive information and consent</t>
  </si>
  <si>
    <t>Question: Does your business inform individuals why it is collecting sensitive information and seek consent for collection?</t>
  </si>
  <si>
    <t>8. Managing use and disclosure</t>
  </si>
  <si>
    <t xml:space="preserve">Question: Does your business only use and disclose personal information for the purpose you collected it (and that you notified individuals about)? </t>
  </si>
  <si>
    <t>9. Direct marketing compliance</t>
  </si>
  <si>
    <t>10. Information inventory</t>
  </si>
  <si>
    <t xml:space="preserve">Question: Do you have an inventory of your personal information holdings? </t>
  </si>
  <si>
    <t>11. Cyber security</t>
  </si>
  <si>
    <t>Question: Do you have processes for managing cyber risk?</t>
  </si>
  <si>
    <t>12. Data breach management</t>
  </si>
  <si>
    <t>Question: Do you have processes to identify and manage a data breach?</t>
  </si>
  <si>
    <t>13. Secure and timely destruction or de-identification</t>
  </si>
  <si>
    <t>Question: Does your business regularly destroy personal information it no longer needs?</t>
  </si>
  <si>
    <t>14. Enquiries, complaints &amp; requests</t>
  </si>
  <si>
    <t>Question: Could you give an individual the information they need if they ask about how you handle their personal information?</t>
  </si>
  <si>
    <r>
      <rPr>
        <b/>
        <i/>
        <sz val="11"/>
        <color theme="3"/>
        <rFont val="Arial"/>
        <family val="2"/>
        <scheme val="minor"/>
      </rPr>
      <t>Yes:</t>
    </r>
    <r>
      <rPr>
        <i/>
        <sz val="11"/>
        <color theme="3"/>
        <rFont val="Arial"/>
        <family val="2"/>
        <scheme val="minor"/>
      </rPr>
      <t xml:space="preserve"> The legal team/in-house lawyer has that in their role; We have an external law firm or consultancy that advises on compliance requirements, with a key contact in the business who is accountable for decisions; We have a compliance team/person who looks after legal issues including privacy</t>
    </r>
  </si>
  <si>
    <r>
      <rPr>
        <b/>
        <i/>
        <sz val="11"/>
        <color theme="3"/>
        <rFont val="Arial"/>
        <family val="2"/>
        <scheme val="minor"/>
      </rPr>
      <t>Partial:</t>
    </r>
    <r>
      <rPr>
        <i/>
        <sz val="11"/>
        <color theme="3"/>
        <rFont val="Arial"/>
        <family val="2"/>
        <scheme val="minor"/>
      </rPr>
      <t xml:space="preserve"> We have a legal team/person who manages our legal frameworks but I don't know how much they know about privacy </t>
    </r>
  </si>
  <si>
    <r>
      <rPr>
        <b/>
        <i/>
        <sz val="11"/>
        <color theme="3"/>
        <rFont val="Arial"/>
        <family val="2"/>
        <scheme val="minor"/>
      </rPr>
      <t>No:</t>
    </r>
    <r>
      <rPr>
        <i/>
        <sz val="11"/>
        <color theme="3"/>
        <rFont val="Arial"/>
        <family val="2"/>
        <scheme val="minor"/>
      </rPr>
      <t xml:space="preserve"> We don't have any legal, risk or compliance staff, and we don't receive external legal advice</t>
    </r>
  </si>
  <si>
    <r>
      <rPr>
        <b/>
        <i/>
        <sz val="11"/>
        <color theme="3"/>
        <rFont val="Arial"/>
        <family val="2"/>
        <scheme val="minor"/>
      </rPr>
      <t>Yes:</t>
    </r>
    <r>
      <rPr>
        <i/>
        <sz val="11"/>
        <color theme="3"/>
        <rFont val="Arial"/>
        <family val="2"/>
        <scheme val="minor"/>
      </rPr>
      <t xml:space="preserve"> We have a privacy policy and provide collection notices to individuals; We have a notice when we collect personal information explaining what we're doing with it and why </t>
    </r>
  </si>
  <si>
    <r>
      <rPr>
        <b/>
        <i/>
        <sz val="11"/>
        <color theme="3"/>
        <rFont val="Arial"/>
        <family val="2"/>
        <scheme val="minor"/>
      </rPr>
      <t>Partial:</t>
    </r>
    <r>
      <rPr>
        <i/>
        <sz val="11"/>
        <color theme="3"/>
        <rFont val="Arial"/>
        <family val="2"/>
        <scheme val="minor"/>
      </rPr>
      <t xml:space="preserve"> We have something in our terms &amp; conditions about what we're doing with personal information</t>
    </r>
  </si>
  <si>
    <r>
      <rPr>
        <b/>
        <i/>
        <sz val="11"/>
        <color theme="3"/>
        <rFont val="Arial"/>
        <family val="2"/>
        <scheme val="minor"/>
      </rPr>
      <t>No:</t>
    </r>
    <r>
      <rPr>
        <i/>
        <sz val="11"/>
        <color theme="3"/>
        <rFont val="Arial"/>
        <family val="2"/>
        <scheme val="minor"/>
      </rPr>
      <t xml:space="preserve"> We don't have any external-facing documents about how we collect personal information</t>
    </r>
  </si>
  <si>
    <r>
      <rPr>
        <b/>
        <i/>
        <sz val="11"/>
        <color theme="3"/>
        <rFont val="Arial"/>
        <family val="2"/>
        <scheme val="minor"/>
      </rPr>
      <t>Yes:</t>
    </r>
    <r>
      <rPr>
        <i/>
        <sz val="11"/>
        <color theme="3"/>
        <rFont val="Arial"/>
        <family val="2"/>
        <scheme val="minor"/>
      </rPr>
      <t xml:space="preserve"> We have training modules on privacy and cyber security fundamentals </t>
    </r>
  </si>
  <si>
    <r>
      <rPr>
        <b/>
        <i/>
        <sz val="11"/>
        <color theme="3"/>
        <rFont val="Arial"/>
        <family val="2"/>
        <scheme val="minor"/>
      </rPr>
      <t>Partial:</t>
    </r>
    <r>
      <rPr>
        <i/>
        <sz val="11"/>
        <color theme="3"/>
        <rFont val="Arial"/>
        <family val="2"/>
        <scheme val="minor"/>
      </rPr>
      <t xml:space="preserve"> We have cyber training but not privacy; We mention information use in acceptable use training or policy; privacy or personal information is mentioned in other unrelated training about how to use a system or process</t>
    </r>
  </si>
  <si>
    <r>
      <rPr>
        <b/>
        <i/>
        <sz val="11"/>
        <color theme="3"/>
        <rFont val="Arial"/>
        <family val="2"/>
        <scheme val="minor"/>
      </rPr>
      <t>No:</t>
    </r>
    <r>
      <rPr>
        <i/>
        <sz val="11"/>
        <color theme="3"/>
        <rFont val="Arial"/>
        <family val="2"/>
        <scheme val="minor"/>
      </rPr>
      <t xml:space="preserve"> We don't have any training in privacy; We only make staff sign an undertaking when they start with us that they will keep personal information secure</t>
    </r>
  </si>
  <si>
    <r>
      <rPr>
        <b/>
        <i/>
        <sz val="11"/>
        <color theme="3"/>
        <rFont val="Arial"/>
        <family val="2"/>
        <scheme val="minor"/>
      </rPr>
      <t xml:space="preserve">Yes: </t>
    </r>
    <r>
      <rPr>
        <i/>
        <sz val="11"/>
        <color theme="3"/>
        <rFont val="Arial"/>
        <family val="2"/>
        <scheme val="minor"/>
      </rPr>
      <t xml:space="preserve">We have a process for considering, assessing and mitigating privacy risks for new projects; Legal are responsible for signing off on any privacy risk in projects </t>
    </r>
  </si>
  <si>
    <r>
      <rPr>
        <b/>
        <i/>
        <sz val="11"/>
        <color theme="3"/>
        <rFont val="Arial"/>
        <family val="2"/>
        <scheme val="minor"/>
      </rPr>
      <t>Partial:</t>
    </r>
    <r>
      <rPr>
        <i/>
        <sz val="11"/>
        <color theme="3"/>
        <rFont val="Arial"/>
        <family val="2"/>
        <scheme val="minor"/>
      </rPr>
      <t xml:space="preserve"> We discuss privacy for new projects but there isn't a process; We consider information/data security for new projects, but not all aspects of personal information risk</t>
    </r>
  </si>
  <si>
    <r>
      <rPr>
        <b/>
        <i/>
        <sz val="11"/>
        <color theme="3"/>
        <rFont val="Arial"/>
        <family val="2"/>
        <scheme val="minor"/>
      </rPr>
      <t>No:</t>
    </r>
    <r>
      <rPr>
        <i/>
        <sz val="11"/>
        <color theme="3"/>
        <rFont val="Arial"/>
        <family val="2"/>
        <scheme val="minor"/>
      </rPr>
      <t xml:space="preserve"> We don't consider privacy risk in new projects or processes</t>
    </r>
  </si>
  <si>
    <r>
      <rPr>
        <b/>
        <i/>
        <sz val="11"/>
        <color theme="3"/>
        <rFont val="Arial"/>
        <family val="2"/>
        <scheme val="minor"/>
      </rPr>
      <t>Yes:</t>
    </r>
    <r>
      <rPr>
        <i/>
        <sz val="11"/>
        <color theme="3"/>
        <rFont val="Arial"/>
        <family val="2"/>
        <scheme val="minor"/>
      </rPr>
      <t xml:space="preserve"> We have a process for considering third-party privacy risks; Third-party privacy risks inform whether we procure, or how we configure and implement a solution or service; We include terms in contracts with third parties about how personal information is handled and have mechanisms in place to ensure the third-party obligations are being fulfilled</t>
    </r>
  </si>
  <si>
    <r>
      <rPr>
        <b/>
        <i/>
        <sz val="11"/>
        <color theme="3"/>
        <rFont val="Arial"/>
        <family val="2"/>
        <scheme val="minor"/>
      </rPr>
      <t>Partial:</t>
    </r>
    <r>
      <rPr>
        <i/>
        <sz val="11"/>
        <color theme="3"/>
        <rFont val="Arial"/>
        <family val="2"/>
        <scheme val="minor"/>
      </rPr>
      <t xml:space="preserve"> We discuss third-party privacy risks but it's not comprehensive and there isn't a process; We review agreements with third parties for general compliance and commercial risks but always accept the third parties' privacy terms</t>
    </r>
  </si>
  <si>
    <r>
      <rPr>
        <b/>
        <i/>
        <sz val="11"/>
        <color theme="3"/>
        <rFont val="Arial"/>
        <family val="2"/>
        <scheme val="minor"/>
      </rPr>
      <t>No:</t>
    </r>
    <r>
      <rPr>
        <i/>
        <sz val="11"/>
        <color theme="3"/>
        <rFont val="Arial"/>
        <family val="2"/>
        <scheme val="minor"/>
      </rPr>
      <t xml:space="preserve"> We don't consider third-party privacy risks</t>
    </r>
  </si>
  <si>
    <r>
      <rPr>
        <b/>
        <i/>
        <sz val="11"/>
        <color theme="3"/>
        <rFont val="Arial"/>
        <family val="2"/>
        <scheme val="minor"/>
      </rPr>
      <t>Yes:</t>
    </r>
    <r>
      <rPr>
        <i/>
        <sz val="11"/>
        <color theme="3"/>
        <rFont val="Arial"/>
        <family val="2"/>
        <scheme val="minor"/>
      </rPr>
      <t xml:space="preserve"> We make sure we have a clear business purpose for the personal information we collect before we collect it from individuals; We don’t collect personal information if de-identified data will be sufficient</t>
    </r>
  </si>
  <si>
    <r>
      <rPr>
        <b/>
        <i/>
        <sz val="11"/>
        <color theme="3"/>
        <rFont val="Arial"/>
        <family val="2"/>
        <scheme val="minor"/>
      </rPr>
      <t>Partial:</t>
    </r>
    <r>
      <rPr>
        <i/>
        <sz val="11"/>
        <color theme="3"/>
        <rFont val="Arial"/>
        <family val="2"/>
        <scheme val="minor"/>
      </rPr>
      <t xml:space="preserve"> We do consider how to reduce the amount of personal information we collect but there is no process and it's not done consistently</t>
    </r>
  </si>
  <si>
    <r>
      <rPr>
        <b/>
        <i/>
        <sz val="11"/>
        <color theme="3"/>
        <rFont val="Arial"/>
        <family val="2"/>
        <scheme val="minor"/>
      </rPr>
      <t>No:</t>
    </r>
    <r>
      <rPr>
        <i/>
        <sz val="11"/>
        <color theme="3"/>
        <rFont val="Arial"/>
        <family val="2"/>
        <scheme val="minor"/>
      </rPr>
      <t xml:space="preserve"> We don't think about how to reduce the personal information we need before we collect it</t>
    </r>
  </si>
  <si>
    <r>
      <rPr>
        <b/>
        <i/>
        <sz val="11"/>
        <color theme="3"/>
        <rFont val="Arial"/>
        <family val="2"/>
        <scheme val="minor"/>
      </rPr>
      <t>Yes:</t>
    </r>
    <r>
      <rPr>
        <i/>
        <sz val="11"/>
        <color theme="3"/>
        <rFont val="Arial"/>
        <family val="2"/>
        <scheme val="minor"/>
      </rPr>
      <t xml:space="preserve"> We seek consent before collecting sensitive information and keep track of consents we capture from individuals; We make sure that the consents we capture are meaningful and that we comply with them when we use and disclose personal information, including for direct marketing; or we don't collect any sensitive information</t>
    </r>
  </si>
  <si>
    <r>
      <rPr>
        <b/>
        <i/>
        <sz val="11"/>
        <color theme="3"/>
        <rFont val="Arial"/>
        <family val="2"/>
        <scheme val="minor"/>
      </rPr>
      <t>Partial:</t>
    </r>
    <r>
      <rPr>
        <i/>
        <sz val="11"/>
        <color theme="3"/>
        <rFont val="Arial"/>
        <family val="2"/>
        <scheme val="minor"/>
      </rPr>
      <t xml:space="preserve"> We inform individuals what we're collecting and why, but we don't specifically call out sensitive information</t>
    </r>
  </si>
  <si>
    <r>
      <rPr>
        <b/>
        <i/>
        <sz val="11"/>
        <color theme="3"/>
        <rFont val="Arial"/>
        <family val="2"/>
        <scheme val="minor"/>
      </rPr>
      <t>No:</t>
    </r>
    <r>
      <rPr>
        <i/>
        <sz val="11"/>
        <color theme="3"/>
        <rFont val="Arial"/>
        <family val="2"/>
        <scheme val="minor"/>
      </rPr>
      <t xml:space="preserve"> We don't know what would make personal information sensitive; We don't collect consents; We collect consents but we don't do anything about them</t>
    </r>
  </si>
  <si>
    <r>
      <rPr>
        <b/>
        <i/>
        <sz val="11"/>
        <color theme="3"/>
        <rFont val="Arial"/>
        <family val="2"/>
        <scheme val="minor"/>
      </rPr>
      <t>Yes:</t>
    </r>
    <r>
      <rPr>
        <i/>
        <sz val="11"/>
        <color theme="3"/>
        <rFont val="Arial"/>
        <family val="2"/>
        <scheme val="minor"/>
      </rPr>
      <t xml:space="preserve"> We know what purposes and disclosures we've notified individuals about and we make sure we don't use the information for other purposes unless an exception applies; We keep track of the uses and disclosures we've notified individuals of; We keep track of how we use and disclose personal information</t>
    </r>
  </si>
  <si>
    <r>
      <rPr>
        <b/>
        <i/>
        <sz val="11"/>
        <color theme="3"/>
        <rFont val="Arial"/>
        <family val="2"/>
        <scheme val="minor"/>
      </rPr>
      <t xml:space="preserve">Partial: </t>
    </r>
    <r>
      <rPr>
        <i/>
        <sz val="11"/>
        <color theme="3"/>
        <rFont val="Arial"/>
        <family val="2"/>
        <scheme val="minor"/>
      </rPr>
      <t>We broadly know what we've notified individuals of and it's generally correct, but we don't have a process for managing/oversight of use and disclosure</t>
    </r>
  </si>
  <si>
    <r>
      <rPr>
        <b/>
        <i/>
        <sz val="11"/>
        <color theme="3"/>
        <rFont val="Arial"/>
        <family val="2"/>
        <scheme val="minor"/>
      </rPr>
      <t>No:</t>
    </r>
    <r>
      <rPr>
        <i/>
        <sz val="11"/>
        <color theme="3"/>
        <rFont val="Arial"/>
        <family val="2"/>
        <scheme val="minor"/>
      </rPr>
      <t xml:space="preserve"> We don't understand the difference between use and disclosure; We don't have a clear idea of what we've notified individuals about; We don't have any external notices; We don't think about how we've notified individuals when we use or disclose personal information</t>
    </r>
  </si>
  <si>
    <r>
      <rPr>
        <b/>
        <i/>
        <sz val="11"/>
        <color theme="3"/>
        <rFont val="Arial"/>
        <family val="2"/>
        <scheme val="minor"/>
      </rPr>
      <t>Yes:</t>
    </r>
    <r>
      <rPr>
        <i/>
        <sz val="11"/>
        <color theme="3"/>
        <rFont val="Arial"/>
        <family val="2"/>
        <scheme val="minor"/>
      </rPr>
      <t xml:space="preserve"> We have opt-outs in our direct marketing and a process to ensure action of those opt-outs; or we don't conduct direct marketing</t>
    </r>
  </si>
  <si>
    <r>
      <rPr>
        <b/>
        <i/>
        <sz val="11"/>
        <color theme="3"/>
        <rFont val="Arial"/>
        <family val="2"/>
        <scheme val="minor"/>
      </rPr>
      <t>Partial:</t>
    </r>
    <r>
      <rPr>
        <i/>
        <sz val="11"/>
        <color theme="3"/>
        <rFont val="Arial"/>
        <family val="2"/>
        <scheme val="minor"/>
      </rPr>
      <t xml:space="preserve"> We include opt-outs in our direct marketing and process them manually and/or occasionally</t>
    </r>
  </si>
  <si>
    <r>
      <rPr>
        <b/>
        <i/>
        <sz val="11"/>
        <color theme="3"/>
        <rFont val="Arial"/>
        <family val="2"/>
        <scheme val="minor"/>
      </rPr>
      <t xml:space="preserve">No: </t>
    </r>
    <r>
      <rPr>
        <i/>
        <sz val="11"/>
        <color theme="3"/>
        <rFont val="Arial"/>
        <family val="2"/>
        <scheme val="minor"/>
      </rPr>
      <t>We don't include opt-outs in our direct marketing; We have opt-outs in our direct marketing but they have no impact on who we market to</t>
    </r>
  </si>
  <si>
    <r>
      <rPr>
        <b/>
        <i/>
        <sz val="11"/>
        <color theme="3"/>
        <rFont val="Arial"/>
        <family val="2"/>
        <scheme val="minor"/>
      </rPr>
      <t>Yes:</t>
    </r>
    <r>
      <rPr>
        <i/>
        <sz val="11"/>
        <color theme="3"/>
        <rFont val="Arial"/>
        <family val="2"/>
        <scheme val="minor"/>
      </rPr>
      <t xml:space="preserve"> We have an up-to-date inventory of our personal information holdings</t>
    </r>
  </si>
  <si>
    <r>
      <rPr>
        <b/>
        <i/>
        <sz val="11"/>
        <color theme="3"/>
        <rFont val="Arial"/>
        <family val="2"/>
        <scheme val="minor"/>
      </rPr>
      <t>Partial:</t>
    </r>
    <r>
      <rPr>
        <i/>
        <sz val="11"/>
        <color theme="3"/>
        <rFont val="Arial"/>
        <family val="2"/>
        <scheme val="minor"/>
      </rPr>
      <t xml:space="preserve"> We know what personal information we have, but it's not documented; We have documented what personal information we hold, but it's not up-to-date; We have documented what personal information we hold, but the information about where it's stored and/or what it's used for is incomplete or outdated; Information about the personal information we hold is spread across multiple documents and systems </t>
    </r>
  </si>
  <si>
    <r>
      <rPr>
        <b/>
        <i/>
        <sz val="11"/>
        <color theme="3"/>
        <rFont val="Arial"/>
        <family val="2"/>
        <scheme val="minor"/>
      </rPr>
      <t xml:space="preserve">No: </t>
    </r>
    <r>
      <rPr>
        <i/>
        <sz val="11"/>
        <color theme="3"/>
        <rFont val="Arial"/>
        <family val="2"/>
        <scheme val="minor"/>
      </rPr>
      <t>We don’t have a good idea of what personal information we hold</t>
    </r>
  </si>
  <si>
    <r>
      <rPr>
        <b/>
        <i/>
        <sz val="11"/>
        <color theme="3"/>
        <rFont val="Arial"/>
        <family val="2"/>
        <scheme val="minor"/>
      </rPr>
      <t>Yes:</t>
    </r>
    <r>
      <rPr>
        <i/>
        <sz val="11"/>
        <color theme="3"/>
        <rFont val="Arial"/>
        <family val="2"/>
        <scheme val="minor"/>
      </rPr>
      <t xml:space="preserve"> We have a cyber security team; we have an IT team with oversight of cyber security; We have cyber security processes including training and use of basic access controls like passwords and multi-factor authentication; We oversee contractors who provide our cyber security, who report regularly to us and their cyber security responsibilities and services are clearly set out in a contract</t>
    </r>
  </si>
  <si>
    <r>
      <rPr>
        <b/>
        <i/>
        <sz val="11"/>
        <color theme="3"/>
        <rFont val="Arial"/>
        <family val="2"/>
        <scheme val="minor"/>
      </rPr>
      <t>Partial:</t>
    </r>
    <r>
      <rPr>
        <i/>
        <sz val="11"/>
        <color theme="3"/>
        <rFont val="Arial"/>
        <family val="2"/>
        <scheme val="minor"/>
      </rPr>
      <t xml:space="preserve"> IT would deal with any cyber problems but there's no process; We have cyber risk management tools like multi-factor authentication but no policies or procedures; We have a contractor that provides our cyber security but we don’t have clear policies and procedures for overseeing their work and the contract is not clear regarding the extent of their services and their responsibilities</t>
    </r>
  </si>
  <si>
    <r>
      <rPr>
        <b/>
        <i/>
        <sz val="11"/>
        <color theme="3"/>
        <rFont val="Arial"/>
        <family val="2"/>
        <scheme val="minor"/>
      </rPr>
      <t>No:</t>
    </r>
    <r>
      <rPr>
        <i/>
        <sz val="11"/>
        <color theme="3"/>
        <rFont val="Arial"/>
        <family val="2"/>
        <scheme val="minor"/>
      </rPr>
      <t xml:space="preserve"> We don't have any cyber processes or a role with oversight of cyber security</t>
    </r>
  </si>
  <si>
    <r>
      <rPr>
        <b/>
        <i/>
        <sz val="11"/>
        <color theme="3"/>
        <rFont val="Arial"/>
        <family val="2"/>
        <scheme val="minor"/>
      </rPr>
      <t>Yes:</t>
    </r>
    <r>
      <rPr>
        <i/>
        <sz val="11"/>
        <color theme="3"/>
        <rFont val="Arial"/>
        <family val="2"/>
        <scheme val="minor"/>
      </rPr>
      <t xml:space="preserve"> We have a register or schedule which tracks when we can destroy personal information; We regularly destroy (or de-identify) personal information we no longer need</t>
    </r>
  </si>
  <si>
    <r>
      <rPr>
        <b/>
        <i/>
        <sz val="11"/>
        <color theme="3"/>
        <rFont val="Arial"/>
        <family val="2"/>
        <scheme val="minor"/>
      </rPr>
      <t>Partial:</t>
    </r>
    <r>
      <rPr>
        <i/>
        <sz val="11"/>
        <color theme="3"/>
        <rFont val="Arial"/>
        <family val="2"/>
        <scheme val="minor"/>
      </rPr>
      <t xml:space="preserve"> We have a schedule which records when we can destroy personal information but we don't regularly do it; we periodically destroy information but there is no process or it is not done regularly</t>
    </r>
  </si>
  <si>
    <r>
      <rPr>
        <b/>
        <i/>
        <sz val="11"/>
        <color theme="3"/>
        <rFont val="Arial"/>
        <family val="2"/>
        <scheme val="minor"/>
      </rPr>
      <t>No:</t>
    </r>
    <r>
      <rPr>
        <i/>
        <sz val="11"/>
        <color theme="3"/>
        <rFont val="Arial"/>
        <family val="2"/>
        <scheme val="minor"/>
      </rPr>
      <t xml:space="preserve"> We don't know when we should destroy personal information; We don't destroy information</t>
    </r>
  </si>
  <si>
    <r>
      <rPr>
        <b/>
        <i/>
        <sz val="11"/>
        <color theme="3"/>
        <rFont val="Arial"/>
        <family val="2"/>
        <scheme val="minor"/>
      </rPr>
      <t>Yes:</t>
    </r>
    <r>
      <rPr>
        <i/>
        <sz val="11"/>
        <color theme="3"/>
        <rFont val="Arial"/>
        <family val="2"/>
        <scheme val="minor"/>
      </rPr>
      <t xml:space="preserve"> Staff can recognise a privacy complaint or an access/correction request and know how to manage it; Staff can recognise a privacy complaint or request and know who to direct it to</t>
    </r>
  </si>
  <si>
    <r>
      <rPr>
        <b/>
        <i/>
        <sz val="11"/>
        <color theme="3"/>
        <rFont val="Arial"/>
        <family val="2"/>
        <scheme val="minor"/>
      </rPr>
      <t>Partial:</t>
    </r>
    <r>
      <rPr>
        <i/>
        <sz val="11"/>
        <color theme="3"/>
        <rFont val="Arial"/>
        <family val="2"/>
        <scheme val="minor"/>
      </rPr>
      <t xml:space="preserve"> Staff know who to refer requests to but they may not consistently recognise a privacy complaint or request</t>
    </r>
  </si>
  <si>
    <r>
      <rPr>
        <b/>
        <i/>
        <sz val="11"/>
        <color theme="3"/>
        <rFont val="Arial"/>
        <family val="2"/>
        <scheme val="minor"/>
      </rPr>
      <t>No:</t>
    </r>
    <r>
      <rPr>
        <i/>
        <sz val="11"/>
        <color theme="3"/>
        <rFont val="Arial"/>
        <family val="2"/>
        <scheme val="minor"/>
      </rPr>
      <t xml:space="preserve"> There is no process. Staff members handle the requests themselves</t>
    </r>
  </si>
  <si>
    <r>
      <rPr>
        <b/>
        <sz val="11"/>
        <color theme="1"/>
        <rFont val="Arial"/>
        <family val="2"/>
        <scheme val="minor"/>
      </rPr>
      <t>Accountability:</t>
    </r>
    <r>
      <rPr>
        <sz val="11"/>
        <color theme="1"/>
        <rFont val="Arial"/>
        <family val="2"/>
        <scheme val="minor"/>
      </rPr>
      <t xml:space="preserve"> There is a role or team in your business with accountability for privacy management</t>
    </r>
  </si>
  <si>
    <r>
      <rPr>
        <b/>
        <sz val="11"/>
        <color theme="1"/>
        <rFont val="Arial"/>
        <family val="2"/>
        <scheme val="minor"/>
      </rPr>
      <t>Transparency:</t>
    </r>
    <r>
      <rPr>
        <sz val="11"/>
        <color theme="1"/>
        <rFont val="Arial"/>
        <family val="2"/>
        <scheme val="minor"/>
      </rPr>
      <t xml:space="preserve"> The business communicates clearly with customers, clients or the public about how it handles personal information</t>
    </r>
  </si>
  <si>
    <r>
      <rPr>
        <b/>
        <sz val="11"/>
        <color theme="1"/>
        <rFont val="Arial"/>
        <family val="2"/>
        <scheme val="minor"/>
      </rPr>
      <t>Training:</t>
    </r>
    <r>
      <rPr>
        <sz val="11"/>
        <color theme="1"/>
        <rFont val="Arial"/>
        <family val="2"/>
        <scheme val="minor"/>
      </rPr>
      <t xml:space="preserve"> Staff know how to appropriately handle and protect personal information</t>
    </r>
  </si>
  <si>
    <r>
      <rPr>
        <b/>
        <sz val="11"/>
        <color theme="1"/>
        <rFont val="Arial"/>
        <family val="2"/>
        <scheme val="minor"/>
      </rPr>
      <t>Managing privacy risk:</t>
    </r>
    <r>
      <rPr>
        <sz val="11"/>
        <color theme="1"/>
        <rFont val="Arial"/>
        <family val="2"/>
        <scheme val="minor"/>
      </rPr>
      <t xml:space="preserve"> The business assesses the privacy risks in new projects and processes</t>
    </r>
  </si>
  <si>
    <r>
      <rPr>
        <b/>
        <sz val="11"/>
        <color theme="1"/>
        <rFont val="Arial"/>
        <family val="2"/>
        <scheme val="minor"/>
      </rPr>
      <t>Managing third-party risk:</t>
    </r>
    <r>
      <rPr>
        <sz val="11"/>
        <color theme="1"/>
        <rFont val="Arial"/>
        <family val="2"/>
        <scheme val="minor"/>
      </rPr>
      <t xml:space="preserve"> The business assesses the privacy risks of third-party solutions or services that may handle personal information</t>
    </r>
  </si>
  <si>
    <r>
      <rPr>
        <b/>
        <sz val="11"/>
        <color theme="1"/>
        <rFont val="Arial"/>
        <family val="2"/>
        <scheme val="minor"/>
      </rPr>
      <t>Collection:</t>
    </r>
    <r>
      <rPr>
        <sz val="11"/>
        <color theme="1"/>
        <rFont val="Arial"/>
        <family val="2"/>
        <scheme val="minor"/>
      </rPr>
      <t xml:space="preserve"> The business only collects the personal information it needs for its operations, and no more</t>
    </r>
  </si>
  <si>
    <r>
      <rPr>
        <b/>
        <sz val="11"/>
        <color theme="1"/>
        <rFont val="Arial"/>
        <family val="2"/>
        <scheme val="minor"/>
      </rPr>
      <t>Sensitive information and consent:</t>
    </r>
    <r>
      <rPr>
        <sz val="11"/>
        <color theme="1"/>
        <rFont val="Arial"/>
        <family val="2"/>
        <scheme val="minor"/>
      </rPr>
      <t xml:space="preserve"> The business gets consent for the collection, use and disclose of sensitive personal information</t>
    </r>
  </si>
  <si>
    <r>
      <rPr>
        <b/>
        <sz val="11"/>
        <color theme="1"/>
        <rFont val="Arial"/>
        <family val="2"/>
        <scheme val="minor"/>
      </rPr>
      <t>Managing use and disclosure:</t>
    </r>
    <r>
      <rPr>
        <sz val="11"/>
        <color theme="1"/>
        <rFont val="Arial"/>
        <family val="2"/>
        <scheme val="minor"/>
      </rPr>
      <t xml:space="preserve"> The business only uses and discloses information for the purposes it has told individuals it will</t>
    </r>
  </si>
  <si>
    <r>
      <rPr>
        <b/>
        <sz val="11"/>
        <color theme="1"/>
        <rFont val="Arial"/>
        <family val="2"/>
        <scheme val="minor"/>
      </rPr>
      <t xml:space="preserve">Direct marketing compliance: </t>
    </r>
    <r>
      <rPr>
        <sz val="11"/>
        <color theme="1"/>
        <rFont val="Arial"/>
        <family val="2"/>
        <scheme val="minor"/>
      </rPr>
      <t>That the business has opt-outs in its direct marketing and honours them</t>
    </r>
  </si>
  <si>
    <r>
      <rPr>
        <b/>
        <sz val="11"/>
        <color theme="1"/>
        <rFont val="Arial"/>
        <family val="2"/>
        <scheme val="minor"/>
      </rPr>
      <t xml:space="preserve">Information inventory: </t>
    </r>
    <r>
      <rPr>
        <sz val="11"/>
        <color theme="1"/>
        <rFont val="Arial"/>
        <family val="2"/>
        <scheme val="minor"/>
      </rPr>
      <t>The business has a documented inventory/list of its personal information holdings, including where the information is stored, what it is used for and how long it should be kept</t>
    </r>
  </si>
  <si>
    <r>
      <rPr>
        <b/>
        <sz val="11"/>
        <color theme="1"/>
        <rFont val="Arial"/>
        <family val="2"/>
        <scheme val="minor"/>
      </rPr>
      <t>Cyber security:</t>
    </r>
    <r>
      <rPr>
        <sz val="11"/>
        <color theme="1"/>
        <rFont val="Arial"/>
        <family val="2"/>
        <scheme val="minor"/>
      </rPr>
      <t xml:space="preserve"> The business has a process to effectively manage cyber risk</t>
    </r>
  </si>
  <si>
    <r>
      <rPr>
        <b/>
        <sz val="11"/>
        <color theme="1"/>
        <rFont val="Arial"/>
        <family val="2"/>
        <scheme val="minor"/>
      </rPr>
      <t xml:space="preserve">Data breach management: </t>
    </r>
    <r>
      <rPr>
        <sz val="11"/>
        <color theme="1"/>
        <rFont val="Arial"/>
        <family val="2"/>
        <scheme val="minor"/>
      </rPr>
      <t>Staff know how to identify and escalate a data breach</t>
    </r>
  </si>
  <si>
    <r>
      <rPr>
        <b/>
        <sz val="11"/>
        <color theme="1"/>
        <rFont val="Arial"/>
        <family val="2"/>
        <scheme val="minor"/>
      </rPr>
      <t>Secure and timely destruction or de-identification:</t>
    </r>
    <r>
      <rPr>
        <sz val="11"/>
        <color theme="1"/>
        <rFont val="Arial"/>
        <family val="2"/>
        <scheme val="minor"/>
      </rPr>
      <t xml:space="preserve"> The business securely destroys information when it no longer needs it</t>
    </r>
  </si>
  <si>
    <r>
      <rPr>
        <b/>
        <sz val="11"/>
        <color theme="1"/>
        <rFont val="Arial"/>
        <family val="2"/>
        <scheme val="minor"/>
      </rPr>
      <t>Enquiries, complaints &amp; requests:</t>
    </r>
    <r>
      <rPr>
        <sz val="11"/>
        <color theme="1"/>
        <rFont val="Arial"/>
        <family val="2"/>
        <scheme val="minor"/>
      </rPr>
      <t xml:space="preserve"> The business can respond to a complaint or a request from an individual that relates to their personal information</t>
    </r>
  </si>
  <si>
    <t>Question: Do you have opt-outs in your direct marketing?</t>
  </si>
  <si>
    <r>
      <rPr>
        <b/>
        <i/>
        <sz val="11"/>
        <color theme="3"/>
        <rFont val="Arial"/>
        <family val="2"/>
        <scheme val="minor"/>
      </rPr>
      <t>Yes:</t>
    </r>
    <r>
      <rPr>
        <i/>
        <sz val="11"/>
        <color theme="3"/>
        <rFont val="Arial"/>
        <family val="2"/>
        <scheme val="minor"/>
      </rPr>
      <t xml:space="preserve"> We have a data breach response plan; We have a standard process to escalate any privacy/information security concerns</t>
    </r>
  </si>
  <si>
    <r>
      <rPr>
        <b/>
        <i/>
        <sz val="11"/>
        <color theme="3"/>
        <rFont val="Arial"/>
        <family val="2"/>
        <scheme val="minor"/>
      </rPr>
      <t>Partial:</t>
    </r>
    <r>
      <rPr>
        <i/>
        <sz val="11"/>
        <color theme="3"/>
        <rFont val="Arial"/>
        <family val="2"/>
        <scheme val="minor"/>
      </rPr>
      <t xml:space="preserve"> Staff know to let legal/senior staff know if they have any concerns about information security, but there's no documented policy or process </t>
    </r>
  </si>
  <si>
    <r>
      <rPr>
        <b/>
        <i/>
        <sz val="11"/>
        <color theme="3"/>
        <rFont val="Arial"/>
        <family val="2"/>
        <scheme val="minor"/>
      </rPr>
      <t>No:</t>
    </r>
    <r>
      <rPr>
        <i/>
        <sz val="11"/>
        <color theme="3"/>
        <rFont val="Arial"/>
        <family val="2"/>
        <scheme val="minor"/>
      </rPr>
      <t xml:space="preserve"> We don't know what 'data breach' means; We don't have any processes for a data breach; We've never thought about how to manage a data breach; Staff wouldn't know what a data breach is</t>
    </r>
  </si>
  <si>
    <t xml:space="preserve">Focus on implementing the recommendations in this tool and other resources to establish foundational privacy practices. You may also benefit from additional professional advice, and/or from using the OAIC’s more in-depth Privacy Management Plan tool. </t>
  </si>
  <si>
    <t xml:space="preserve">Prioritise the recommendations to build a consistent approach to privacy management. You may also benefit from additional professional advice, and/or from using the OAIC’s more in-depth Privacy Management Plan tool. </t>
  </si>
  <si>
    <t xml:space="preserve">Work through the remaining recommendations and begin considering the improvements suggested. You may also benefit from additional professional advice, and/or from using the OAIC’s more in-depth Privacy Management Plan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</si>
</sst>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scheme val="minor"/>
    </font>
    <font>
      <b/>
      <sz val="11"/>
      <color theme="1"/>
      <name val="Arial"/>
      <family val="2"/>
      <scheme val="minor"/>
    </font>
    <font>
      <u/>
      <sz val="11"/>
      <color theme="10"/>
      <name val="Arial"/>
      <family val="2"/>
      <scheme val="minor"/>
    </font>
    <font>
      <sz val="11"/>
      <color rgb="FF000000"/>
      <name val="Arial"/>
      <family val="2"/>
      <scheme val="minor"/>
    </font>
    <font>
      <i/>
      <sz val="11"/>
      <color theme="1"/>
      <name val="Arial"/>
      <family val="2"/>
      <scheme val="minor"/>
    </font>
    <font>
      <sz val="10"/>
      <color theme="1"/>
      <name val="Arial"/>
      <family val="2"/>
      <scheme val="minor"/>
    </font>
    <font>
      <b/>
      <sz val="11"/>
      <color theme="3"/>
      <name val="Arial"/>
      <family val="2"/>
      <scheme val="minor"/>
    </font>
    <font>
      <sz val="24"/>
      <color theme="3"/>
      <name val="Source Sans Pro SemiBold"/>
      <family val="2"/>
      <scheme val="major"/>
    </font>
    <font>
      <i/>
      <sz val="11"/>
      <color theme="3"/>
      <name val="Arial"/>
      <family val="2"/>
      <scheme val="minor"/>
    </font>
    <font>
      <sz val="11"/>
      <color theme="9"/>
      <name val="Arial"/>
      <family val="2"/>
      <scheme val="minor"/>
    </font>
    <font>
      <b/>
      <sz val="11"/>
      <color theme="9"/>
      <name val="Arial"/>
      <family val="2"/>
      <scheme val="minor"/>
    </font>
    <font>
      <sz val="8"/>
      <name val="Arial"/>
      <family val="2"/>
      <scheme val="minor"/>
    </font>
    <font>
      <b/>
      <sz val="14"/>
      <color theme="1"/>
      <name val="Source Sans Pro SemiBold"/>
      <family val="2"/>
      <scheme val="major"/>
    </font>
    <font>
      <sz val="16"/>
      <color theme="3"/>
      <name val="Source Sans Pro SemiBold"/>
      <family val="2"/>
      <scheme val="major"/>
    </font>
    <font>
      <sz val="14"/>
      <color theme="3"/>
      <name val="Source Sans Pro SemiBold"/>
      <family val="2"/>
      <scheme val="major"/>
    </font>
    <font>
      <u/>
      <sz val="11"/>
      <color theme="3"/>
      <name val="Arial"/>
      <family val="2"/>
      <scheme val="minor"/>
    </font>
    <font>
      <sz val="11"/>
      <name val="Arial"/>
      <family val="2"/>
      <scheme val="minor"/>
    </font>
    <font>
      <b/>
      <i/>
      <sz val="11"/>
      <color theme="3"/>
      <name val="Arial"/>
      <family val="2"/>
      <scheme val="minor"/>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theme="3" tint="0.749992370372631"/>
        <bgColor indexed="64"/>
      </patternFill>
    </fill>
  </fills>
  <borders count="7">
    <border>
      <left/>
      <right/>
      <top/>
      <bottom/>
      <diagonal/>
    </border>
    <border>
      <left/>
      <right/>
      <top/>
      <bottom style="thick">
        <color theme="8"/>
      </bottom>
      <diagonal/>
    </border>
    <border>
      <left/>
      <right/>
      <top/>
      <bottom style="thick">
        <color theme="8" tint="0.59996337778862885"/>
      </bottom>
      <diagonal/>
    </border>
    <border>
      <left/>
      <right/>
      <top/>
      <bottom style="medium">
        <color theme="8" tint="0.39994506668294322"/>
      </bottom>
      <diagonal/>
    </border>
    <border>
      <left/>
      <right/>
      <top style="thin">
        <color theme="8"/>
      </top>
      <bottom style="double">
        <color theme="8"/>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s>
  <cellStyleXfs count="7">
    <xf numFmtId="0" fontId="0" fillId="0" borderId="0"/>
    <xf numFmtId="0" fontId="2" fillId="0" borderId="0" applyNumberFormat="0" applyFill="0" applyBorder="0" applyAlignment="0" applyProtection="0"/>
    <xf numFmtId="0" fontId="7"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6" fillId="0" borderId="3" applyNumberFormat="0" applyFill="0" applyAlignment="0" applyProtection="0"/>
    <xf numFmtId="0" fontId="1" fillId="0" borderId="4" applyNumberFormat="0" applyFill="0" applyAlignment="0" applyProtection="0"/>
  </cellStyleXfs>
  <cellXfs count="6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5" fillId="0" borderId="0" xfId="0" applyFont="1"/>
    <xf numFmtId="0" fontId="0" fillId="2" borderId="5" xfId="0" applyFill="1" applyBorder="1" applyAlignment="1" applyProtection="1">
      <alignment horizontal="left" vertical="center" wrapText="1" indent="1"/>
      <protection locked="0"/>
    </xf>
    <xf numFmtId="0" fontId="0" fillId="2" borderId="5" xfId="0" applyFill="1" applyBorder="1" applyAlignment="1" applyProtection="1">
      <alignment horizontal="left" vertical="center" wrapText="1"/>
      <protection locked="0"/>
    </xf>
    <xf numFmtId="0" fontId="0" fillId="0" borderId="0" xfId="0" applyAlignment="1" applyProtection="1">
      <alignment vertical="top"/>
      <protection locked="0"/>
    </xf>
    <xf numFmtId="0" fontId="0" fillId="0" borderId="0" xfId="0" applyProtection="1">
      <protection locked="0"/>
    </xf>
    <xf numFmtId="0" fontId="1" fillId="0" borderId="0" xfId="0" applyFont="1" applyAlignment="1">
      <alignment horizontal="center"/>
    </xf>
    <xf numFmtId="0" fontId="7" fillId="0" borderId="0" xfId="2" applyAlignment="1" applyProtection="1"/>
    <xf numFmtId="0" fontId="7" fillId="0" borderId="0" xfId="2" applyAlignment="1" applyProtection="1">
      <alignment vertical="top" wrapText="1"/>
    </xf>
    <xf numFmtId="0" fontId="7" fillId="0" borderId="0" xfId="2" applyProtection="1"/>
    <xf numFmtId="0" fontId="13" fillId="0" borderId="1" xfId="3" applyProtection="1"/>
    <xf numFmtId="0" fontId="13" fillId="0" borderId="1" xfId="3" applyAlignment="1" applyProtection="1">
      <alignment wrapText="1"/>
    </xf>
    <xf numFmtId="0" fontId="13" fillId="0" borderId="1" xfId="3" applyAlignment="1" applyProtection="1">
      <alignment horizontal="center"/>
    </xf>
    <xf numFmtId="0" fontId="2" fillId="0" borderId="0" xfId="1" applyAlignment="1" applyProtection="1">
      <alignment vertical="top" wrapText="1"/>
    </xf>
    <xf numFmtId="0" fontId="3" fillId="0" borderId="0" xfId="0" applyFont="1" applyAlignment="1">
      <alignment vertical="top" wrapText="1"/>
    </xf>
    <xf numFmtId="0" fontId="0" fillId="0" borderId="0" xfId="0" applyAlignment="1" applyProtection="1">
      <alignment horizontal="left" vertical="top" wrapText="1"/>
    </xf>
    <xf numFmtId="0" fontId="0" fillId="0" borderId="0" xfId="0" applyAlignment="1" applyProtection="1">
      <alignment vertical="top"/>
    </xf>
    <xf numFmtId="0" fontId="0" fillId="0" borderId="0" xfId="0" applyProtection="1"/>
    <xf numFmtId="0" fontId="7" fillId="0" borderId="0" xfId="2" applyAlignment="1" applyProtection="1">
      <alignment horizontal="left" vertical="top" wrapText="1"/>
    </xf>
    <xf numFmtId="0" fontId="13" fillId="0" borderId="1" xfId="3"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wrapText="1"/>
    </xf>
    <xf numFmtId="0" fontId="1" fillId="0" borderId="0" xfId="0" applyFont="1" applyProtection="1"/>
    <xf numFmtId="0" fontId="0" fillId="0" borderId="0" xfId="0" applyAlignment="1" applyProtection="1">
      <alignment vertical="top" wrapText="1"/>
    </xf>
    <xf numFmtId="0" fontId="0" fillId="0" borderId="0" xfId="0"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horizontal="left" vertical="center" wrapText="1" indent="1"/>
    </xf>
    <xf numFmtId="0" fontId="10" fillId="3" borderId="0" xfId="0" applyFont="1" applyFill="1" applyAlignment="1" applyProtection="1">
      <alignment horizontal="left" vertical="center" indent="1"/>
    </xf>
    <xf numFmtId="0" fontId="9" fillId="3" borderId="0" xfId="0" applyFont="1" applyFill="1" applyAlignment="1" applyProtection="1">
      <alignment horizontal="left" vertical="top" wrapText="1" indent="1"/>
    </xf>
    <xf numFmtId="0" fontId="14" fillId="0" borderId="2" xfId="4" applyAlignment="1" applyProtection="1">
      <alignment wrapText="1"/>
    </xf>
    <xf numFmtId="0" fontId="1" fillId="0" borderId="0" xfId="0" applyFont="1" applyAlignment="1" applyProtection="1">
      <alignment wrapText="1"/>
    </xf>
    <xf numFmtId="0" fontId="6" fillId="4" borderId="0" xfId="0" applyFont="1" applyFill="1" applyAlignment="1" applyProtection="1">
      <alignment horizontal="left" vertical="center" wrapText="1" indent="1"/>
    </xf>
    <xf numFmtId="0" fontId="8" fillId="4" borderId="0" xfId="0" applyFont="1" applyFill="1" applyAlignment="1" applyProtection="1">
      <alignment horizontal="left" vertical="top" wrapText="1" indent="1"/>
    </xf>
    <xf numFmtId="0" fontId="0" fillId="0" borderId="0" xfId="0" applyAlignment="1" applyProtection="1">
      <alignment horizontal="left" vertical="center" wrapText="1"/>
    </xf>
    <xf numFmtId="0" fontId="1"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Alignment="1" applyProtection="1">
      <alignment horizontal="left" vertical="center"/>
    </xf>
    <xf numFmtId="0" fontId="7" fillId="0" borderId="0" xfId="2" applyAlignment="1" applyProtection="1">
      <alignment wrapText="1"/>
    </xf>
    <xf numFmtId="0" fontId="15" fillId="5" borderId="0" xfId="1" applyFont="1" applyFill="1" applyAlignment="1" applyProtection="1">
      <alignment horizontal="center" vertical="center"/>
    </xf>
    <xf numFmtId="0" fontId="5" fillId="0" borderId="0" xfId="0" applyFont="1" applyAlignment="1" applyProtection="1">
      <alignment wrapText="1"/>
    </xf>
    <xf numFmtId="0" fontId="5" fillId="0" borderId="0" xfId="0" applyFont="1" applyAlignment="1" applyProtection="1">
      <alignment vertical="top" wrapText="1"/>
    </xf>
    <xf numFmtId="0" fontId="5" fillId="0" borderId="0" xfId="0" applyFont="1" applyProtection="1"/>
    <xf numFmtId="0" fontId="13" fillId="0" borderId="1" xfId="3" applyAlignment="1" applyProtection="1">
      <alignment vertical="top" wrapText="1"/>
    </xf>
    <xf numFmtId="0" fontId="0" fillId="0" borderId="0" xfId="0" applyAlignment="1" applyProtection="1"/>
    <xf numFmtId="0" fontId="12" fillId="5" borderId="0" xfId="0" applyFont="1" applyFill="1" applyAlignment="1" applyProtection="1">
      <alignment horizontal="left" vertical="center" wrapText="1" indent="1"/>
    </xf>
    <xf numFmtId="0" fontId="0" fillId="4" borderId="0" xfId="0" applyFill="1" applyProtection="1"/>
    <xf numFmtId="0" fontId="1" fillId="4" borderId="0" xfId="0" applyFont="1" applyFill="1" applyAlignment="1" applyProtection="1">
      <alignment horizontal="left" vertical="top" wrapText="1" indent="1"/>
    </xf>
    <xf numFmtId="0" fontId="1" fillId="4" borderId="0" xfId="0" applyFont="1" applyFill="1" applyAlignment="1" applyProtection="1">
      <alignment vertical="top" wrapText="1"/>
    </xf>
    <xf numFmtId="0" fontId="0" fillId="4" borderId="0" xfId="0" applyFill="1" applyAlignment="1" applyProtection="1">
      <alignment horizontal="left" vertical="top" indent="1"/>
    </xf>
    <xf numFmtId="0" fontId="0" fillId="4" borderId="0" xfId="0" applyFill="1" applyAlignment="1" applyProtection="1">
      <alignment horizontal="left" indent="1"/>
    </xf>
    <xf numFmtId="0" fontId="1" fillId="4" borderId="0" xfId="0" applyFont="1" applyFill="1" applyAlignment="1" applyProtection="1">
      <alignment horizontal="left" vertical="top" indent="1"/>
    </xf>
    <xf numFmtId="0" fontId="0" fillId="4" borderId="0" xfId="0" applyFill="1" applyAlignment="1" applyProtection="1">
      <alignment horizontal="left" vertical="top" wrapText="1" indent="1"/>
    </xf>
    <xf numFmtId="0" fontId="0" fillId="4" borderId="0" xfId="0" applyFill="1" applyAlignment="1" applyProtection="1">
      <alignment horizontal="left" vertical="top" wrapText="1" indent="1"/>
    </xf>
    <xf numFmtId="0" fontId="14" fillId="0" borderId="2" xfId="4" applyAlignment="1" applyProtection="1">
      <alignment vertical="top" wrapText="1"/>
    </xf>
    <xf numFmtId="0" fontId="14" fillId="0" borderId="2" xfId="4" applyProtection="1"/>
    <xf numFmtId="0" fontId="2" fillId="0" borderId="0" xfId="1" applyProtection="1"/>
    <xf numFmtId="0" fontId="6" fillId="0" borderId="0" xfId="5" applyBorder="1" applyProtection="1"/>
    <xf numFmtId="0" fontId="0" fillId="4" borderId="6" xfId="0" applyFill="1" applyBorder="1" applyAlignment="1" applyProtection="1">
      <alignment horizontal="left" vertical="center" wrapText="1" indent="1"/>
    </xf>
    <xf numFmtId="0" fontId="0" fillId="0" borderId="6" xfId="0" applyBorder="1" applyAlignment="1" applyProtection="1">
      <alignment vertical="center" wrapText="1"/>
    </xf>
    <xf numFmtId="0" fontId="15" fillId="4" borderId="6" xfId="1" applyFont="1" applyFill="1" applyBorder="1" applyAlignment="1" applyProtection="1">
      <alignment horizontal="center" vertical="center" wrapText="1"/>
    </xf>
  </cellXfs>
  <cellStyles count="7">
    <cellStyle name="Heading 1" xfId="3" builtinId="16" customBuiltin="1"/>
    <cellStyle name="Heading 2" xfId="4" builtinId="17" customBuiltin="1"/>
    <cellStyle name="Heading 3" xfId="5" builtinId="18" customBuiltin="1"/>
    <cellStyle name="Hyperlink" xfId="1" builtinId="8"/>
    <cellStyle name="Normal" xfId="0" builtinId="0"/>
    <cellStyle name="Title" xfId="2" builtinId="15" customBuiltin="1"/>
    <cellStyle name="Total" xfId="6" builtinId="25" customBuiltin="1"/>
  </cellStyles>
  <dxfs count="419">
    <dxf>
      <alignment horizontal="general"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alignment horizontal="general"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alignment horizontal="general" vertical="center" textRotation="0" wrapText="1" indent="0" justifyLastLine="0" shrinkToFit="0" readingOrder="0"/>
      <border diagonalUp="0" diagonalDown="0">
        <left/>
        <right style="thin">
          <color theme="2" tint="-0.499984740745262"/>
        </right>
        <top style="thin">
          <color theme="2" tint="-0.499984740745262"/>
        </top>
        <bottom style="thin">
          <color theme="2" tint="-0.499984740745262"/>
        </bottom>
      </border>
      <protection locked="0" hidden="0"/>
    </dxf>
    <dxf>
      <alignment horizontal="general" vertical="center" textRotation="0" wrapText="1" indent="0" justifyLastLine="0" shrinkToFit="0" readingOrder="0"/>
      <protection locked="1" hidden="0"/>
    </dxf>
    <dxf>
      <protection locked="1" hidden="0"/>
    </dxf>
    <dxf>
      <font>
        <strike val="0"/>
        <outline val="0"/>
        <shadow val="0"/>
        <u/>
        <vertAlign val="baseline"/>
        <sz val="11"/>
        <color theme="3"/>
        <name val="Arial"/>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right/>
        <top style="thin">
          <color theme="2" tint="-0.499984740745262"/>
        </top>
        <bottom style="thin">
          <color theme="2" tint="-0.499984740745262"/>
        </bottom>
      </border>
      <protection locked="1" hidden="0"/>
    </dxf>
    <dxf>
      <numFmt numFmtId="0" formatCode="General"/>
      <alignment horizontal="general" vertical="center" textRotation="0" wrapText="1" indent="0" justifyLastLine="0" shrinkToFit="0" readingOrder="0"/>
      <border diagonalUp="0" diagonalDown="0">
        <left/>
        <right/>
        <top style="thin">
          <color theme="2" tint="-0.499984740745262"/>
        </top>
        <bottom style="thin">
          <color theme="2" tint="-0.499984740745262"/>
        </bottom>
      </border>
      <protection locked="1" hidden="0"/>
    </dxf>
    <dxf>
      <numFmt numFmtId="0" formatCode="General"/>
      <fill>
        <patternFill patternType="solid">
          <fgColor indexed="64"/>
          <bgColor theme="3" tint="0.89999084444715716"/>
        </patternFill>
      </fill>
      <alignment horizontal="left" vertical="center" textRotation="0" wrapText="1" indent="1" justifyLastLine="0" shrinkToFit="0" readingOrder="0"/>
      <border diagonalUp="0" diagonalDown="0">
        <left/>
        <right/>
        <top style="thin">
          <color theme="2" tint="-0.499984740745262"/>
        </top>
        <bottom style="thin">
          <color theme="2" tint="-0.499984740745262"/>
        </bottom>
        <vertical/>
        <horizontal style="thin">
          <color theme="2" tint="-0.499984740745262"/>
        </horizontal>
      </border>
      <protection locked="1" hidden="0"/>
    </dxf>
    <dxf>
      <font>
        <color theme="9" tint="-0.499984740745262"/>
      </font>
      <fill>
        <patternFill>
          <bgColor theme="4" tint="0.79998168889431442"/>
        </patternFill>
      </fill>
    </dxf>
    <dxf>
      <font>
        <color rgb="FF157517"/>
      </font>
      <fill>
        <patternFill>
          <bgColor rgb="FFD8F8D9"/>
        </patternFill>
      </fill>
    </dxf>
    <dxf>
      <font>
        <color auto="1"/>
      </font>
      <fill>
        <patternFill>
          <bgColor rgb="FFC6EFCE"/>
        </patternFill>
      </fill>
    </dxf>
    <dxf>
      <font>
        <color auto="1"/>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b/>
        <i val="0"/>
      </font>
      <fill>
        <patternFill>
          <bgColor rgb="FFFFCCCC"/>
        </patternFill>
      </fill>
    </dxf>
    <dxf>
      <font>
        <color theme="3"/>
      </font>
      <fill>
        <patternFill>
          <bgColor theme="8" tint="0.79998168889431442"/>
        </patternFill>
      </fill>
    </dxf>
    <dxf>
      <font>
        <color rgb="FF157517"/>
      </font>
      <fill>
        <patternFill>
          <bgColor rgb="FFD8F8D9"/>
        </patternFill>
      </fill>
    </dxf>
    <dxf>
      <font>
        <color theme="9"/>
      </font>
      <fill>
        <patternFill>
          <bgColor theme="4" tint="0.79998168889431442"/>
        </patternFill>
      </fill>
    </dxf>
    <dxf>
      <font>
        <color rgb="FF157517"/>
      </font>
      <fill>
        <patternFill>
          <bgColor rgb="FFD8F8D9"/>
        </patternFill>
      </fill>
    </dxf>
    <dxf>
      <font>
        <color theme="9"/>
      </font>
      <fill>
        <patternFill>
          <bgColor theme="4" tint="0.79998168889431442"/>
        </patternFill>
      </fill>
    </dxf>
    <dxf>
      <font>
        <color rgb="FF157517"/>
      </font>
      <fill>
        <patternFill>
          <bgColor rgb="FFD8F8D9"/>
        </patternFill>
      </fill>
    </dxf>
    <dxf>
      <font>
        <color theme="9"/>
      </font>
      <fill>
        <patternFill>
          <bgColor theme="4" tint="0.79998168889431442"/>
        </patternFill>
      </fill>
    </dxf>
    <dxf>
      <font>
        <color rgb="FF157517"/>
      </font>
      <fill>
        <patternFill>
          <bgColor rgb="FFD8F8D9"/>
        </patternFill>
      </fill>
    </dxf>
    <dxf>
      <font>
        <color rgb="FF157517"/>
      </font>
      <fill>
        <patternFill>
          <bgColor rgb="FFD8F8D9"/>
        </patternFill>
      </fill>
    </dxf>
    <dxf>
      <font>
        <color theme="9"/>
      </font>
      <fill>
        <patternFill>
          <bgColor theme="4" tint="0.79998168889431442"/>
        </patternFill>
      </fill>
    </dxf>
    <dxf>
      <font>
        <color theme="9"/>
      </font>
      <fill>
        <patternFill>
          <bgColor theme="4" tint="0.79998168889431442"/>
        </patternFill>
      </fill>
    </dxf>
    <dxf>
      <font>
        <color rgb="FF157517"/>
      </font>
      <fill>
        <patternFill>
          <bgColor rgb="FFD8F8D9"/>
        </patternFill>
      </fill>
    </dxf>
    <dxf>
      <font>
        <color theme="9"/>
      </font>
      <fill>
        <patternFill>
          <bgColor theme="4" tint="0.79998168889431442"/>
        </patternFill>
      </fill>
    </dxf>
    <dxf>
      <font>
        <color rgb="FF157517"/>
      </font>
      <fill>
        <patternFill>
          <bgColor rgb="FFD8F8D9"/>
        </patternFill>
      </fill>
    </dxf>
    <dxf>
      <font>
        <color rgb="FF157517"/>
      </font>
      <fill>
        <patternFill>
          <bgColor rgb="FFD8F8D9"/>
        </patternFill>
      </fill>
    </dxf>
    <dxf>
      <font>
        <color theme="9"/>
      </font>
      <fill>
        <patternFill>
          <bgColor theme="4" tint="0.79998168889431442"/>
        </patternFill>
      </fill>
    </dxf>
    <dxf>
      <font>
        <color rgb="FF157517"/>
      </font>
      <fill>
        <patternFill>
          <bgColor rgb="FFD8F8D9"/>
        </patternFill>
      </fill>
    </dxf>
    <dxf>
      <font>
        <color theme="9"/>
      </font>
      <fill>
        <patternFill>
          <bgColor theme="4" tint="0.79998168889431442"/>
        </patternFill>
      </fill>
    </dxf>
    <dxf>
      <font>
        <color rgb="FF157517"/>
      </font>
      <fill>
        <patternFill>
          <bgColor rgb="FFD8F8D9"/>
        </patternFill>
      </fill>
    </dxf>
    <dxf>
      <font>
        <color theme="9"/>
      </font>
      <fill>
        <patternFill>
          <bgColor theme="4" tint="0.79998168889431442"/>
        </patternFill>
      </fill>
    </dxf>
    <dxf>
      <font>
        <color theme="9"/>
      </font>
      <fill>
        <patternFill>
          <bgColor theme="4" tint="0.79998168889431442"/>
        </patternFill>
      </fill>
    </dxf>
    <dxf>
      <font>
        <color rgb="FF157517"/>
      </font>
      <fill>
        <patternFill>
          <bgColor rgb="FFD8F8D9"/>
        </patternFill>
      </fill>
    </dxf>
    <dxf>
      <font>
        <color theme="9"/>
      </font>
      <fill>
        <patternFill>
          <bgColor theme="4" tint="0.79998168889431442"/>
        </patternFill>
      </fill>
    </dxf>
    <dxf>
      <font>
        <color rgb="FF157517"/>
      </font>
      <fill>
        <patternFill>
          <bgColor rgb="FFD8F8D9"/>
        </patternFill>
      </fill>
    </dxf>
    <dxf>
      <font>
        <color theme="9"/>
      </font>
      <fill>
        <patternFill>
          <bgColor theme="4" tint="0.79998168889431442"/>
        </patternFill>
      </fill>
    </dxf>
    <dxf>
      <font>
        <color rgb="FF157517"/>
      </font>
      <fill>
        <patternFill>
          <bgColor rgb="FFD8F8D9"/>
        </patternFill>
      </fill>
    </dxf>
    <dxf>
      <protection locked="1" hidden="0"/>
    </dxf>
    <dxf>
      <protection locked="1" hidden="0"/>
    </dxf>
    <dxf>
      <protection locked="1" hidden="0"/>
    </dxf>
    <dxf>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Arial"/>
        <family val="2"/>
        <scheme val="minor"/>
      </font>
      <protection locked="1" hidden="0"/>
    </dxf>
    <dxf>
      <border>
        <bottom style="thin">
          <color theme="3" tint="9.9948118533890809E-2"/>
        </bottom>
      </border>
    </dxf>
  </dxfs>
  <tableStyles count="0" defaultTableStyle="TableStyleMedium2" defaultPivotStyle="PivotStyleLight16"/>
  <colors>
    <mruColors>
      <color rgb="FF157517"/>
      <color rgb="FFD8F8D9"/>
      <color rgb="FFE0DBE3"/>
      <color rgb="FF002A3A"/>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D35D8A-15CA-457E-82C4-6B6B021A37FE}" name="OutcomesAndActions" displayName="OutcomesAndActions" ref="B37:G51" totalsRowShown="0" headerRowDxfId="4" dataDxfId="3" headerRowBorderDxfId="418" headerRowCellStyle="Heading 3">
  <autoFilter ref="B37:G51" xr:uid="{8ED35D8A-15CA-457E-82C4-6B6B021A37FE}"/>
  <tableColumns count="6">
    <tableColumn id="1" xr3:uid="{E1F08AB3-872B-42E1-8CC0-618BDE33550F}" name="Question objective" dataDxfId="7"/>
    <tableColumn id="2" xr3:uid="{071A8094-7BD7-46C6-A2A4-7D94A375B2BD}" name="Outcomes" dataDxfId="6">
      <calculatedColumnFormula array="1">_xlfn.IFS(OR(Question1Response="No",Question1Response="Partial"),RecommendationString &amp; _xlfn.XLOOKUP(A38,Questions[[#All],[Question number]],Questions[[#All],[Recommendations (response to No/Partial)]]),Question1Response="Yes",ConsiderationString &amp; _xlfn.XLOOKUP(A38,Questions[[#All],[Question number]],Questions[[#All],[Considerations (response to Yes)]]),Question1Response="","[Response required]")</calculatedColumnFormula>
    </tableColumn>
    <tableColumn id="6" xr3:uid="{72AA3117-D390-484E-A3FD-42A2D8636C8B}" name="OAIC resource" dataDxfId="5"/>
    <tableColumn id="3" xr3:uid="{19A12BA5-CE4B-404A-8EB9-18BC29C7953E}" name="Action" dataDxfId="2"/>
    <tableColumn id="4" xr3:uid="{5156F529-A403-4194-A9B0-B27A7E1CF741}" name="Assigned to" dataDxfId="1"/>
    <tableColumn id="5" xr3:uid="{4DF6FC04-00A0-418A-B499-9B3C317D6DF3}" name="Due date" dataDxfId="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08FBFB-FCBE-4DB3-B7F5-B5FEC321AEF6}" name="Questions" displayName="Questions" ref="B11:L25" totalsRowShown="0" headerRowDxfId="417" dataDxfId="416">
  <autoFilter ref="B11:L25" xr:uid="{3A08FBFB-FCBE-4DB3-B7F5-B5FEC321AEF6}"/>
  <tableColumns count="11">
    <tableColumn id="11" xr3:uid="{CAE82193-A6C4-4107-B5E2-D0B50148BD20}" name="Question number" dataDxfId="415"/>
    <tableColumn id="1" xr3:uid="{A720B6D4-9A9D-420F-BE20-40CA21E4FFCE}" name="Question name" dataDxfId="414"/>
    <tableColumn id="2" xr3:uid="{6E6F0FF0-6E97-4DC2-A3DC-BDB890BF5FF7}" name="Objective" dataDxfId="413"/>
    <tableColumn id="3" xr3:uid="{DD0894D3-01F2-4CF1-A7D8-D27AC1C22DDB}" name="Question" dataDxfId="412"/>
    <tableColumn id="4" xr3:uid="{E9934413-2CCF-47D2-B3E4-8FFD2F4ED8C8}" name="Yes" dataDxfId="411"/>
    <tableColumn id="5" xr3:uid="{D717DE8D-A7B4-45C8-A485-189B2889298E}" name="No" dataDxfId="410"/>
    <tableColumn id="6" xr3:uid="{7CF8A0E9-9602-4488-ABE2-03E3D3614FA4}" name="Partial" dataDxfId="409"/>
    <tableColumn id="8" xr3:uid="{72D1FB52-B107-4080-A258-A7277023B6E9}" name="Considerations (response to Yes)" dataDxfId="408"/>
    <tableColumn id="9" xr3:uid="{6A5AECF4-685F-4983-87C5-3CC67FB52AE7}" name="Recommendations (response to No/Partial)" dataDxfId="407"/>
    <tableColumn id="10" xr3:uid="{8F9DC7D3-35A9-4563-AB35-23FCB9ADBC7B}" name="OAIC resource title" dataDxfId="406"/>
    <tableColumn id="7" xr3:uid="{97408AE8-1B9C-4FC9-8208-C79FACAD89E0}" name="OAIC resource URL" dataDxfId="40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19D76B-EDAC-4789-BF1D-B3D33085FBF3}" name="Outcomes" displayName="Outcomes" ref="B22:F26" totalsRowShown="0" headerRowDxfId="404" dataDxfId="403">
  <autoFilter ref="B22:F26" xr:uid="{9519D76B-EDAC-4789-BF1D-B3D33085FBF3}"/>
  <tableColumns count="5">
    <tableColumn id="7" xr3:uid="{2AE11D03-6589-41BF-804B-8701E689A919}" name="Score range" dataDxfId="402"/>
    <tableColumn id="1" xr3:uid="{935F9556-B881-442C-B003-DADE6F3F1655}" name="Range floor" dataDxfId="401"/>
    <tableColumn id="8" xr3:uid="{AA9A65BF-3217-40B5-BD87-8A3BC2EEF7E7}" name="Heading" dataDxfId="400"/>
    <tableColumn id="2" xr3:uid="{775276DF-AABB-4FAB-AE43-7A304B72467A}" name="Comment" dataDxfId="399"/>
    <tableColumn id="3" xr3:uid="{C3D90B70-8079-4B1A-9ED5-873481FDA4C4}" name="Maturity level" dataDxfId="398"/>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E84C5C-3CF1-43C2-8CEF-60ABE6546586}" name="NamedValues" displayName="NamedValues" ref="B11:C17" totalsRowShown="0" headerRowDxfId="397" dataDxfId="396">
  <autoFilter ref="B11:C17" xr:uid="{A8E84C5C-3CF1-43C2-8CEF-60ABE6546586}"/>
  <tableColumns count="2">
    <tableColumn id="1" xr3:uid="{1AD4D264-3133-4D37-AAF3-35A613DF2B9A}" name="Item" dataDxfId="395"/>
    <tableColumn id="2" xr3:uid="{0FDD5D84-0C3F-40F5-9759-10AB96F0A056}" name="Value" dataDxfId="39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AIC">
      <a:dk1>
        <a:sysClr val="windowText" lastClr="000000"/>
      </a:dk1>
      <a:lt1>
        <a:sysClr val="window" lastClr="FFFFFF"/>
      </a:lt1>
      <a:dk2>
        <a:srgbClr val="002A3A"/>
      </a:dk2>
      <a:lt2>
        <a:srgbClr val="E8E8E8"/>
      </a:lt2>
      <a:accent1>
        <a:srgbClr val="F3DD6D"/>
      </a:accent1>
      <a:accent2>
        <a:srgbClr val="E03E52"/>
      </a:accent2>
      <a:accent3>
        <a:srgbClr val="3CDBC0"/>
      </a:accent3>
      <a:accent4>
        <a:srgbClr val="C1B2B6"/>
      </a:accent4>
      <a:accent5>
        <a:srgbClr val="00A9CE"/>
      </a:accent5>
      <a:accent6>
        <a:srgbClr val="884934"/>
      </a:accent6>
      <a:hlink>
        <a:srgbClr val="00A9CE"/>
      </a:hlink>
      <a:folHlink>
        <a:srgbClr val="96607D"/>
      </a:folHlink>
    </a:clrScheme>
    <a:fontScheme name="OAIC">
      <a:majorFont>
        <a:latin typeface="Source Sans Pro SemiBold"/>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oaic.gov.au/privacy/your-privacy-rights/your-personal-information/use-and-disclosure-of-personal-information" TargetMode="External"/><Relationship Id="rId13" Type="http://schemas.openxmlformats.org/officeDocument/2006/relationships/hyperlink" Target="https://www.oaic.gov.au/privacy/privacy-guidance-for-organisations-and-government-agencies/more-guidance/handling-privacy-complaints" TargetMode="External"/><Relationship Id="rId3" Type="http://schemas.openxmlformats.org/officeDocument/2006/relationships/hyperlink" Target="https://www.oaic.gov.au/engage-with-us/research-and-training-resources" TargetMode="External"/><Relationship Id="rId7" Type="http://schemas.openxmlformats.org/officeDocument/2006/relationships/hyperlink" Target="https://www.oaic.gov.au/privacy/your-privacy-rights/your-personal-information/what-is-personal-information" TargetMode="External"/><Relationship Id="rId12" Type="http://schemas.openxmlformats.org/officeDocument/2006/relationships/hyperlink" Target="https://www.oaic.gov.au/privacy/privacy-guidance-for-organisations-and-government-agencies/preventing-preparing-for-and-responding-to-data-breaches/data-breach-preparation-and-response" TargetMode="External"/><Relationship Id="rId17" Type="http://schemas.openxmlformats.org/officeDocument/2006/relationships/table" Target="../tables/table1.xml"/><Relationship Id="rId2" Type="http://schemas.openxmlformats.org/officeDocument/2006/relationships/hyperlink" Target="https://www.oaic.gov.au/privacy/privacy-guidance-for-organisations-and-government-agencies/more-guidance/guide-to-developing-an-app-privacy-policy" TargetMode="External"/><Relationship Id="rId16" Type="http://schemas.openxmlformats.org/officeDocument/2006/relationships/printerSettings" Target="../printerSettings/printerSettings3.bin"/><Relationship Id="rId1" Type="http://schemas.openxmlformats.org/officeDocument/2006/relationships/hyperlink" Target="https://www.oaic.gov.au/privacy/australian-privacy-principles/australian-privacy-principles-guidelines/chapter-1-app-1-open-and-transparent-management-of-personal-information" TargetMode="External"/><Relationship Id="rId6" Type="http://schemas.openxmlformats.org/officeDocument/2006/relationships/hyperlink" Target="https://www.oaic.gov.au/privacy/your-privacy-rights/your-personal-information/collection-of-personal-information" TargetMode="External"/><Relationship Id="rId11" Type="http://schemas.openxmlformats.org/officeDocument/2006/relationships/hyperlink" Target="https://www.oaic.gov.au/privacy/privacy-guidance-for-organisations-and-government-agencies/handling-personal-information/guide-to-securing-personal-information" TargetMode="External"/><Relationship Id="rId5" Type="http://schemas.openxmlformats.org/officeDocument/2006/relationships/hyperlink" Target="https://www.oaic.gov.au/privacy/privacy-guidance-for-organisations-and-government-agencies/handling-personal-information/guide-to-securing-personal-information" TargetMode="External"/><Relationship Id="rId15" Type="http://schemas.openxmlformats.org/officeDocument/2006/relationships/hyperlink" Target="https://www.oaic.gov.au/privacy/australian-privacy-principles/australian-privacy-principles-guidelines/chapter-1-app-1-open-and-transparent-management-of-personal-information" TargetMode="External"/><Relationship Id="rId10" Type="http://schemas.openxmlformats.org/officeDocument/2006/relationships/hyperlink" Target="https://www.oaic.gov.au/privacy/privacy-guidance-for-organisations-and-government-agencies/handling-personal-information/what-is-personal-information" TargetMode="External"/><Relationship Id="rId4" Type="http://schemas.openxmlformats.org/officeDocument/2006/relationships/hyperlink" Target="https://www.oaic.gov.au/privacy/privacy-guidance-for-organisations-and-government-agencies/privacy-impact-assessments/guide-to-undertaking-privacy-impact-assessments" TargetMode="External"/><Relationship Id="rId9" Type="http://schemas.openxmlformats.org/officeDocument/2006/relationships/hyperlink" Target="https://www.oaic.gov.au/privacy/privacy-guidance-for-organisations-and-government-agencies/organisations/direct-marketing" TargetMode="External"/><Relationship Id="rId14" Type="http://schemas.openxmlformats.org/officeDocument/2006/relationships/hyperlink" Target="https://www.oaic.gov.au/privacy/privacy-guidance-for-organisations-and-government-agencies/handling-personal-information/guide-to-securing-personal-informa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oaic.gov.au/privacy/your-privacy-rights/your-personal-information/use-and-disclosure-of-personal-information" TargetMode="External"/><Relationship Id="rId13" Type="http://schemas.openxmlformats.org/officeDocument/2006/relationships/hyperlink" Target="https://www.oaic.gov.au/privacy/privacy-guidance-for-organisations-and-government-agencies/handling-personal-information/guide-to-securing-personal-information" TargetMode="External"/><Relationship Id="rId3" Type="http://schemas.openxmlformats.org/officeDocument/2006/relationships/hyperlink" Target="https://www.oaic.gov.au/engage-with-us/research-and-training-resources" TargetMode="External"/><Relationship Id="rId7" Type="http://schemas.openxmlformats.org/officeDocument/2006/relationships/hyperlink" Target="https://www.oaic.gov.au/privacy/your-privacy-rights/your-personal-information/what-is-personal-information" TargetMode="External"/><Relationship Id="rId12" Type="http://schemas.openxmlformats.org/officeDocument/2006/relationships/hyperlink" Target="https://www.oaic.gov.au/privacy/privacy-guidance-for-organisations-and-government-agencies/preventing-preparing-for-and-responding-to-data-breaches/data-breach-preparation-and-response" TargetMode="External"/><Relationship Id="rId2" Type="http://schemas.openxmlformats.org/officeDocument/2006/relationships/hyperlink" Target="https://www.oaic.gov.au/privacy/privacy-guidance-for-organisations-and-government-agencies/more-guidance/guide-to-developing-an-app-privacy-policy" TargetMode="External"/><Relationship Id="rId16" Type="http://schemas.openxmlformats.org/officeDocument/2006/relationships/table" Target="../tables/table2.xml"/><Relationship Id="rId1" Type="http://schemas.openxmlformats.org/officeDocument/2006/relationships/hyperlink" Target="https://www.oaic.gov.au/privacy/australian-privacy-principles/australian-privacy-principles-guidelines/chapter-1-app-1-open-and-transparent-management-of-personal-information" TargetMode="External"/><Relationship Id="rId6" Type="http://schemas.openxmlformats.org/officeDocument/2006/relationships/hyperlink" Target="https://www.oaic.gov.au/privacy/your-privacy-rights/your-personal-information/collection-of-personal-information" TargetMode="External"/><Relationship Id="rId11" Type="http://schemas.openxmlformats.org/officeDocument/2006/relationships/hyperlink" Target="https://www.oaic.gov.au/privacy/privacy-guidance-for-organisations-and-government-agencies/handling-personal-information/guide-to-securing-personal-information" TargetMode="External"/><Relationship Id="rId5" Type="http://schemas.openxmlformats.org/officeDocument/2006/relationships/hyperlink" Target="https://www.oaic.gov.au/privacy/privacy-guidance-for-organisations-and-government-agencies/handling-personal-information/guide-to-securing-personal-information" TargetMode="External"/><Relationship Id="rId15" Type="http://schemas.openxmlformats.org/officeDocument/2006/relationships/printerSettings" Target="../printerSettings/printerSettings4.bin"/><Relationship Id="rId10" Type="http://schemas.openxmlformats.org/officeDocument/2006/relationships/hyperlink" Target="https://www.oaic.gov.au/privacy/privacy-guidance-for-organisations-and-government-agencies/handling-personal-information/what-is-personal-information" TargetMode="External"/><Relationship Id="rId4" Type="http://schemas.openxmlformats.org/officeDocument/2006/relationships/hyperlink" Target="https://www.oaic.gov.au/privacy/privacy-guidance-for-organisations-and-government-agencies/privacy-impact-assessments/guide-to-undertaking-privacy-impact-assessments" TargetMode="External"/><Relationship Id="rId9" Type="http://schemas.openxmlformats.org/officeDocument/2006/relationships/hyperlink" Target="https://www.oaic.gov.au/privacy/privacy-guidance-for-organisations-and-government-agencies/organisations/direct-marketing" TargetMode="External"/><Relationship Id="rId14" Type="http://schemas.openxmlformats.org/officeDocument/2006/relationships/hyperlink" Target="https://www.oaic.gov.au/privacy/privacy-guidance-for-organisations-and-government-agencies/more-guidance/handling-privacy-complain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68C9E-A653-4B62-ACE9-72C9CFB38D7E}">
  <sheetPr codeName="Sheet1">
    <tabColor theme="4"/>
  </sheetPr>
  <dimension ref="A1:C41"/>
  <sheetViews>
    <sheetView showGridLines="0" showRowColHeaders="0" tabSelected="1" workbookViewId="0"/>
  </sheetViews>
  <sheetFormatPr defaultColWidth="0" defaultRowHeight="14.4" customHeight="1" zeroHeight="1" x14ac:dyDescent="0.25"/>
  <cols>
    <col min="1" max="1" width="2.69921875" style="22" customWidth="1"/>
    <col min="2" max="2" width="85.69921875" style="21" customWidth="1"/>
    <col min="3" max="3" width="2.69921875" style="22" customWidth="1"/>
    <col min="4" max="16384" width="8.69921875" style="22" hidden="1"/>
  </cols>
  <sheetData>
    <row r="1" spans="1:2" ht="14.4" customHeight="1" x14ac:dyDescent="0.25">
      <c r="A1" s="10"/>
      <c r="B1" s="23"/>
    </row>
    <row r="2" spans="1:2" ht="60" customHeight="1" x14ac:dyDescent="0.25">
      <c r="B2" s="23" t="e" vm="1">
        <v>#VALUE!</v>
      </c>
    </row>
    <row r="3" spans="1:2" ht="14.4" customHeight="1" x14ac:dyDescent="0.25">
      <c r="B3" s="23"/>
    </row>
    <row r="4" spans="1:2" ht="31.2" x14ac:dyDescent="0.25">
      <c r="B4" s="24" t="s">
        <v>207</v>
      </c>
    </row>
    <row r="5" spans="1:2" ht="14.4" customHeight="1" x14ac:dyDescent="0.25"/>
    <row r="6" spans="1:2" ht="21.6" thickBot="1" x14ac:dyDescent="0.3">
      <c r="B6" s="25" t="s">
        <v>51</v>
      </c>
    </row>
    <row r="7" spans="1:2" ht="14.4" customHeight="1" thickTop="1" x14ac:dyDescent="0.25">
      <c r="B7" s="26"/>
    </row>
    <row r="8" spans="1:2" ht="27.6" x14ac:dyDescent="0.25">
      <c r="B8" s="26" t="s">
        <v>225</v>
      </c>
    </row>
    <row r="9" spans="1:2" ht="13.8" x14ac:dyDescent="0.25">
      <c r="B9" s="26"/>
    </row>
    <row r="10" spans="1:2" ht="27.6" x14ac:dyDescent="0.25">
      <c r="B10" s="26" t="s">
        <v>224</v>
      </c>
    </row>
    <row r="11" spans="1:2" ht="14.4" customHeight="1" x14ac:dyDescent="0.25">
      <c r="B11" s="26"/>
    </row>
    <row r="12" spans="1:2" ht="55.2" x14ac:dyDescent="0.25">
      <c r="B12" s="26" t="s">
        <v>208</v>
      </c>
    </row>
    <row r="13" spans="1:2" ht="14.4" customHeight="1" x14ac:dyDescent="0.25">
      <c r="B13" s="26"/>
    </row>
    <row r="14" spans="1:2" ht="41.4" x14ac:dyDescent="0.25">
      <c r="B14" s="26" t="s">
        <v>227</v>
      </c>
    </row>
    <row r="15" spans="1:2" ht="13.8" x14ac:dyDescent="0.25">
      <c r="B15" s="26"/>
    </row>
    <row r="16" spans="1:2" ht="55.8" x14ac:dyDescent="0.25">
      <c r="B16" s="26" t="s">
        <v>228</v>
      </c>
    </row>
    <row r="17" spans="2:2" ht="13.8" x14ac:dyDescent="0.25">
      <c r="B17" s="26"/>
    </row>
    <row r="18" spans="2:2" ht="27.6" x14ac:dyDescent="0.25">
      <c r="B18" s="26" t="s">
        <v>226</v>
      </c>
    </row>
    <row r="19" spans="2:2" ht="14.4" customHeight="1" x14ac:dyDescent="0.25">
      <c r="B19" s="26"/>
    </row>
    <row r="20" spans="2:2" ht="21.6" thickBot="1" x14ac:dyDescent="0.3">
      <c r="B20" s="25" t="s">
        <v>52</v>
      </c>
    </row>
    <row r="21" spans="2:2" ht="14.4" customHeight="1" thickTop="1" x14ac:dyDescent="0.25"/>
    <row r="22" spans="2:2" ht="28.05" customHeight="1" x14ac:dyDescent="0.25">
      <c r="B22" s="26" t="s">
        <v>209</v>
      </c>
    </row>
    <row r="23" spans="2:2" ht="14.4" customHeight="1" x14ac:dyDescent="0.25">
      <c r="B23" s="26" t="s">
        <v>210</v>
      </c>
    </row>
    <row r="24" spans="2:2" ht="14.4" customHeight="1" x14ac:dyDescent="0.25">
      <c r="B24" s="26" t="s">
        <v>211</v>
      </c>
    </row>
    <row r="25" spans="2:2" ht="14.4" customHeight="1" x14ac:dyDescent="0.25">
      <c r="B25" s="21" t="s">
        <v>212</v>
      </c>
    </row>
    <row r="26" spans="2:2" ht="27.6" x14ac:dyDescent="0.25">
      <c r="B26" s="26" t="s">
        <v>229</v>
      </c>
    </row>
    <row r="27" spans="2:2" ht="14.4" customHeight="1" x14ac:dyDescent="0.25"/>
    <row r="28" spans="2:2" ht="21.6" thickBot="1" x14ac:dyDescent="0.3">
      <c r="B28" s="25" t="s">
        <v>53</v>
      </c>
    </row>
    <row r="29" spans="2:2" ht="14.4" customHeight="1" thickTop="1" x14ac:dyDescent="0.25"/>
    <row r="30" spans="2:2" ht="27.6" x14ac:dyDescent="0.25">
      <c r="B30" s="21" t="s">
        <v>74</v>
      </c>
    </row>
    <row r="31" spans="2:2" ht="14.4" customHeight="1" x14ac:dyDescent="0.25"/>
    <row r="32" spans="2:2" ht="14.4" customHeight="1" x14ac:dyDescent="0.25"/>
    <row r="33" spans="2:2" ht="21.6" thickBot="1" x14ac:dyDescent="0.3">
      <c r="B33" s="25" t="s">
        <v>67</v>
      </c>
    </row>
    <row r="34" spans="2:2" ht="14.4" customHeight="1" thickTop="1" x14ac:dyDescent="0.25"/>
    <row r="35" spans="2:2" ht="69" x14ac:dyDescent="0.25">
      <c r="B35" s="21" t="s">
        <v>213</v>
      </c>
    </row>
    <row r="36" spans="2:2" ht="13.8" x14ac:dyDescent="0.25"/>
    <row r="37" spans="2:2" ht="13.8" x14ac:dyDescent="0.25">
      <c r="B37" s="21" t="s">
        <v>230</v>
      </c>
    </row>
    <row r="38" spans="2:2" ht="14.4" customHeight="1" x14ac:dyDescent="0.25"/>
    <row r="39" spans="2:2" ht="14.4" customHeight="1" x14ac:dyDescent="0.25"/>
    <row r="40" spans="2:2" ht="28.95" customHeight="1" x14ac:dyDescent="0.25">
      <c r="B40" s="44" t="s">
        <v>75</v>
      </c>
    </row>
    <row r="41" spans="2:2" ht="14.4" customHeight="1" x14ac:dyDescent="0.25"/>
  </sheetData>
  <sheetProtection sheet="1" objects="1" scenarios="1"/>
  <dataValidations count="3">
    <dataValidation allowBlank="1" showInputMessage="1" showErrorMessage="1" promptTitle="Privacy Management Plan Tool" prompt="Navigate using Tab key or arrow keys. This tool has 3 sections: Instructions (current), Step 1 – Questionnaire, and Step 2 – Action Planning. Press Ctrl+Page Down to move between sections. Content starts in column B, row 2." sqref="A2:A3" xr:uid="{E13A1D99-915C-4DC3-8AC3-B9B58A83CF2D}"/>
    <dataValidation allowBlank="1" showInputMessage="1" showErrorMessage="1" promptTitle="Go to Step 1 – Questionnaire" prompt="Press Enter or click to proceed to Step 1 – Questionnaire. You can return to these instructions at any time using Ctrl+Page Up." sqref="B40" xr:uid="{40E98A09-842D-42E6-9B8A-7B1746732BED}"/>
    <dataValidation allowBlank="1" showInputMessage="1" showErrorMessage="1" promptTitle="Privacy Management Plan Tool" prompt="Navigate using Tab key or arrow keys. This tool has 3 sections: Instructions (current), Step 1 – Questionnaire, and Step 2 – Action Planning. Press Ctrl+Page Down to move between sections. Content starts in column B, row 4." sqref="A1" xr:uid="{74C7991E-C75D-4720-925A-7F2A43BE38D8}"/>
  </dataValidations>
  <hyperlinks>
    <hyperlink ref="B40" location="'Step 1 – Questionnaire'!A1" display="Go to Step 1 – Questionnaire" xr:uid="{1232BD2E-AB04-47D0-A959-DDD30A7C144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1BD4-F89E-4C00-81AA-EC6B7DDE7B49}">
  <sheetPr codeName="Sheet3">
    <tabColor theme="6"/>
  </sheetPr>
  <dimension ref="A1:I226"/>
  <sheetViews>
    <sheetView showGridLines="0" showRowColHeaders="0" zoomScaleNormal="100" workbookViewId="0">
      <extLst>
        <ext xmlns:xlsdti="http://schemas.microsoft.com/office/spreadsheetml/2023/showDataTypeIcons" uri="{77bfe23e-c014-4d31-8a63-9c772dbf06b6}">
          <xlsdti:showDataTypeIcons visible="0"/>
        </ext>
      </extLst>
    </sheetView>
  </sheetViews>
  <sheetFormatPr defaultColWidth="0" defaultRowHeight="14.4" zeroHeight="1" x14ac:dyDescent="0.25"/>
  <cols>
    <col min="1" max="1" width="2.69921875" style="23" customWidth="1"/>
    <col min="2" max="2" width="85.69921875" style="27" customWidth="1"/>
    <col min="3" max="3" width="2.69921875" style="21" customWidth="1"/>
    <col min="4" max="4" width="23.09765625" style="28" hidden="1" customWidth="1"/>
    <col min="5" max="7" width="23.09765625" style="29" hidden="1" customWidth="1"/>
    <col min="8" max="8" width="13.69921875" style="30" hidden="1" customWidth="1"/>
    <col min="9" max="9" width="14.09765625" style="31" hidden="1" customWidth="1"/>
    <col min="10" max="16384" width="8.69921875" style="23" hidden="1"/>
  </cols>
  <sheetData>
    <row r="1" spans="1:2" ht="15" customHeight="1" x14ac:dyDescent="0.25">
      <c r="A1" s="11"/>
    </row>
    <row r="2" spans="1:2" ht="31.2" x14ac:dyDescent="0.6">
      <c r="B2" s="43" t="s">
        <v>72</v>
      </c>
    </row>
    <row r="3" spans="1:2" x14ac:dyDescent="0.25"/>
    <row r="4" spans="1:2" ht="21.6" thickBot="1" x14ac:dyDescent="0.45">
      <c r="B4" s="17" t="s">
        <v>69</v>
      </c>
    </row>
    <row r="5" spans="1:2" ht="15" thickTop="1" x14ac:dyDescent="0.25"/>
    <row r="6" spans="1:2" ht="27.6" x14ac:dyDescent="0.25">
      <c r="B6" s="27" t="s">
        <v>68</v>
      </c>
    </row>
    <row r="7" spans="1:2" x14ac:dyDescent="0.25"/>
    <row r="8" spans="1:2" ht="21.6" thickBot="1" x14ac:dyDescent="0.45">
      <c r="B8" s="17" t="s">
        <v>62</v>
      </c>
    </row>
    <row r="9" spans="1:2" ht="15" thickTop="1" x14ac:dyDescent="0.25"/>
    <row r="10" spans="1:2" ht="27.6" x14ac:dyDescent="0.25">
      <c r="B10" s="27" t="s">
        <v>66</v>
      </c>
    </row>
    <row r="11" spans="1:2" x14ac:dyDescent="0.25"/>
    <row r="12" spans="1:2" x14ac:dyDescent="0.25">
      <c r="B12" s="36" t="s">
        <v>63</v>
      </c>
    </row>
    <row r="13" spans="1:2" ht="28.95" customHeight="1" x14ac:dyDescent="0.25">
      <c r="B13" s="8"/>
    </row>
    <row r="14" spans="1:2" x14ac:dyDescent="0.25"/>
    <row r="15" spans="1:2" x14ac:dyDescent="0.25"/>
    <row r="16" spans="1:2" ht="21.6" thickBot="1" x14ac:dyDescent="0.45">
      <c r="B16" s="17" t="s">
        <v>217</v>
      </c>
    </row>
    <row r="17" spans="2:2" ht="15" thickTop="1" x14ac:dyDescent="0.25"/>
    <row r="18" spans="2:2" ht="41.4" x14ac:dyDescent="0.25">
      <c r="B18" s="27" t="s">
        <v>214</v>
      </c>
    </row>
    <row r="19" spans="2:2" x14ac:dyDescent="0.25"/>
    <row r="20" spans="2:2" ht="27.6" x14ac:dyDescent="0.25">
      <c r="B20" s="27" t="s">
        <v>215</v>
      </c>
    </row>
    <row r="21" spans="2:2" x14ac:dyDescent="0.25"/>
    <row r="22" spans="2:2" x14ac:dyDescent="0.25">
      <c r="B22" s="27" t="s">
        <v>70</v>
      </c>
    </row>
    <row r="23" spans="2:2" x14ac:dyDescent="0.25"/>
    <row r="24" spans="2:2" x14ac:dyDescent="0.25"/>
    <row r="25" spans="2:2" ht="18.600000000000001" thickBot="1" x14ac:dyDescent="0.4">
      <c r="B25" s="35" t="s">
        <v>233</v>
      </c>
    </row>
    <row r="26" spans="2:2" ht="15" thickTop="1" x14ac:dyDescent="0.25"/>
    <row r="27" spans="2:2" x14ac:dyDescent="0.25">
      <c r="B27" s="36" t="s">
        <v>234</v>
      </c>
    </row>
    <row r="28" spans="2:2" x14ac:dyDescent="0.25"/>
    <row r="29" spans="2:2" ht="28.2" customHeight="1" x14ac:dyDescent="0.25">
      <c r="B29" s="37" t="s">
        <v>64</v>
      </c>
    </row>
    <row r="30" spans="2:2" ht="65.400000000000006" customHeight="1" x14ac:dyDescent="0.25">
      <c r="B30" s="38" t="s">
        <v>260</v>
      </c>
    </row>
    <row r="31" spans="2:2" ht="37.200000000000003" customHeight="1" x14ac:dyDescent="0.25">
      <c r="B31" s="38" t="s">
        <v>261</v>
      </c>
    </row>
    <row r="32" spans="2:2" ht="25.95" customHeight="1" x14ac:dyDescent="0.25">
      <c r="B32" s="38" t="s">
        <v>262</v>
      </c>
    </row>
    <row r="33" spans="2:9" x14ac:dyDescent="0.25"/>
    <row r="34" spans="2:9" x14ac:dyDescent="0.25">
      <c r="B34" s="36" t="s">
        <v>65</v>
      </c>
    </row>
    <row r="35" spans="2:9" ht="28.95" customHeight="1" x14ac:dyDescent="0.25">
      <c r="B35" s="8"/>
    </row>
    <row r="36" spans="2:9" s="41" customFormat="1" ht="28.95" customHeight="1" x14ac:dyDescent="0.25">
      <c r="B36" s="32" t="str">
        <f>IF(B35&lt;&gt;"","✓ Answered – proceed to the next question","Please provide a response for this question")</f>
        <v>Please provide a response for this question</v>
      </c>
      <c r="C36" s="39"/>
      <c r="D36" s="40"/>
      <c r="E36" s="39"/>
      <c r="F36" s="39"/>
      <c r="G36" s="39"/>
      <c r="I36" s="42"/>
    </row>
    <row r="37" spans="2:9" x14ac:dyDescent="0.25"/>
    <row r="38" spans="2:9" x14ac:dyDescent="0.25"/>
    <row r="39" spans="2:9" ht="18.600000000000001" thickBot="1" x14ac:dyDescent="0.4">
      <c r="B39" s="35" t="s">
        <v>235</v>
      </c>
    </row>
    <row r="40" spans="2:9" ht="15" thickTop="1" x14ac:dyDescent="0.25"/>
    <row r="41" spans="2:9" ht="27.6" x14ac:dyDescent="0.25">
      <c r="B41" s="36" t="s">
        <v>236</v>
      </c>
    </row>
    <row r="42" spans="2:9" x14ac:dyDescent="0.25"/>
    <row r="43" spans="2:9" ht="28.2" customHeight="1" x14ac:dyDescent="0.25">
      <c r="B43" s="37" t="s">
        <v>64</v>
      </c>
    </row>
    <row r="44" spans="2:9" ht="37.200000000000003" customHeight="1" x14ac:dyDescent="0.25">
      <c r="B44" s="38" t="s">
        <v>263</v>
      </c>
    </row>
    <row r="45" spans="2:9" ht="35.4" customHeight="1" x14ac:dyDescent="0.25">
      <c r="B45" s="38" t="s">
        <v>264</v>
      </c>
    </row>
    <row r="46" spans="2:9" ht="24" customHeight="1" x14ac:dyDescent="0.25">
      <c r="B46" s="38" t="s">
        <v>265</v>
      </c>
    </row>
    <row r="47" spans="2:9" x14ac:dyDescent="0.25"/>
    <row r="48" spans="2:9" x14ac:dyDescent="0.25">
      <c r="B48" s="36" t="s">
        <v>65</v>
      </c>
    </row>
    <row r="49" spans="2:9" ht="28.95" customHeight="1" x14ac:dyDescent="0.25">
      <c r="B49" s="8"/>
    </row>
    <row r="50" spans="2:9" s="41" customFormat="1" ht="28.95" customHeight="1" x14ac:dyDescent="0.25">
      <c r="B50" s="32" t="str">
        <f>IF(B49&lt;&gt;"","✓ Answered – proceed to the next question","Please provide a response for this question")</f>
        <v>Please provide a response for this question</v>
      </c>
      <c r="C50" s="39"/>
      <c r="D50" s="40"/>
      <c r="E50" s="39"/>
      <c r="F50" s="39"/>
      <c r="G50" s="39"/>
      <c r="I50" s="42"/>
    </row>
    <row r="51" spans="2:9" x14ac:dyDescent="0.25"/>
    <row r="52" spans="2:9" x14ac:dyDescent="0.25"/>
    <row r="53" spans="2:9" ht="18.600000000000001" thickBot="1" x14ac:dyDescent="0.4">
      <c r="B53" s="35" t="s">
        <v>237</v>
      </c>
    </row>
    <row r="54" spans="2:9" ht="15" thickTop="1" x14ac:dyDescent="0.25"/>
    <row r="55" spans="2:9" x14ac:dyDescent="0.25">
      <c r="B55" s="36" t="s">
        <v>238</v>
      </c>
    </row>
    <row r="56" spans="2:9" x14ac:dyDescent="0.25"/>
    <row r="57" spans="2:9" ht="28.2" customHeight="1" x14ac:dyDescent="0.25">
      <c r="B57" s="37" t="s">
        <v>64</v>
      </c>
    </row>
    <row r="58" spans="2:9" ht="21.6" customHeight="1" x14ac:dyDescent="0.25">
      <c r="B58" s="38" t="s">
        <v>266</v>
      </c>
    </row>
    <row r="59" spans="2:9" ht="52.95" customHeight="1" x14ac:dyDescent="0.25">
      <c r="B59" s="38" t="s">
        <v>267</v>
      </c>
    </row>
    <row r="60" spans="2:9" ht="37.200000000000003" customHeight="1" x14ac:dyDescent="0.25">
      <c r="B60" s="38" t="s">
        <v>268</v>
      </c>
    </row>
    <row r="61" spans="2:9" x14ac:dyDescent="0.25"/>
    <row r="62" spans="2:9" x14ac:dyDescent="0.25">
      <c r="B62" s="36" t="s">
        <v>65</v>
      </c>
    </row>
    <row r="63" spans="2:9" ht="28.95" customHeight="1" x14ac:dyDescent="0.25">
      <c r="B63" s="8"/>
    </row>
    <row r="64" spans="2:9" s="41" customFormat="1" ht="28.95" customHeight="1" x14ac:dyDescent="0.25">
      <c r="B64" s="32" t="str">
        <f>IF(B63&lt;&gt;"","✓ Answered – proceed to the next question","Please provide a response for this question")</f>
        <v>Please provide a response for this question</v>
      </c>
      <c r="C64" s="39"/>
      <c r="D64" s="40"/>
      <c r="E64" s="39"/>
      <c r="F64" s="39"/>
      <c r="G64" s="39"/>
      <c r="I64" s="42"/>
    </row>
    <row r="65" spans="2:9" x14ac:dyDescent="0.25"/>
    <row r="66" spans="2:9" x14ac:dyDescent="0.25"/>
    <row r="67" spans="2:9" ht="18.600000000000001" thickBot="1" x14ac:dyDescent="0.4">
      <c r="B67" s="35" t="s">
        <v>239</v>
      </c>
    </row>
    <row r="68" spans="2:9" ht="15" thickTop="1" x14ac:dyDescent="0.25"/>
    <row r="69" spans="2:9" x14ac:dyDescent="0.25">
      <c r="B69" s="36" t="s">
        <v>240</v>
      </c>
    </row>
    <row r="70" spans="2:9" x14ac:dyDescent="0.25"/>
    <row r="71" spans="2:9" ht="28.2" customHeight="1" x14ac:dyDescent="0.25">
      <c r="B71" s="37" t="s">
        <v>64</v>
      </c>
    </row>
    <row r="72" spans="2:9" ht="36" customHeight="1" x14ac:dyDescent="0.25">
      <c r="B72" s="38" t="s">
        <v>269</v>
      </c>
    </row>
    <row r="73" spans="2:9" ht="37.200000000000003" customHeight="1" x14ac:dyDescent="0.25">
      <c r="B73" s="38" t="s">
        <v>270</v>
      </c>
    </row>
    <row r="74" spans="2:9" ht="22.95" customHeight="1" x14ac:dyDescent="0.25">
      <c r="B74" s="38" t="s">
        <v>271</v>
      </c>
    </row>
    <row r="75" spans="2:9" x14ac:dyDescent="0.25"/>
    <row r="76" spans="2:9" x14ac:dyDescent="0.25">
      <c r="B76" s="36" t="s">
        <v>65</v>
      </c>
    </row>
    <row r="77" spans="2:9" ht="28.95" customHeight="1" x14ac:dyDescent="0.25">
      <c r="B77" s="8"/>
    </row>
    <row r="78" spans="2:9" s="41" customFormat="1" ht="28.95" customHeight="1" x14ac:dyDescent="0.25">
      <c r="B78" s="32" t="str">
        <f>IF(B77&lt;&gt;"","✓ Answered – proceed to the next question","Please provide a response for this question")</f>
        <v>Please provide a response for this question</v>
      </c>
      <c r="C78" s="39"/>
      <c r="D78" s="40"/>
      <c r="E78" s="39"/>
      <c r="F78" s="39"/>
      <c r="G78" s="39"/>
      <c r="I78" s="42"/>
    </row>
    <row r="79" spans="2:9" x14ac:dyDescent="0.25"/>
    <row r="80" spans="2:9" x14ac:dyDescent="0.25"/>
    <row r="81" spans="2:9" ht="18.600000000000001" thickBot="1" x14ac:dyDescent="0.4">
      <c r="B81" s="35" t="s">
        <v>241</v>
      </c>
    </row>
    <row r="82" spans="2:9" ht="15" thickTop="1" x14ac:dyDescent="0.25"/>
    <row r="83" spans="2:9" ht="27.6" x14ac:dyDescent="0.25">
      <c r="B83" s="36" t="s">
        <v>242</v>
      </c>
    </row>
    <row r="84" spans="2:9" x14ac:dyDescent="0.25"/>
    <row r="85" spans="2:9" ht="28.2" customHeight="1" x14ac:dyDescent="0.25">
      <c r="B85" s="37" t="s">
        <v>64</v>
      </c>
    </row>
    <row r="86" spans="2:9" ht="67.2" customHeight="1" x14ac:dyDescent="0.25">
      <c r="B86" s="38" t="s">
        <v>272</v>
      </c>
    </row>
    <row r="87" spans="2:9" ht="51" customHeight="1" x14ac:dyDescent="0.25">
      <c r="B87" s="38" t="s">
        <v>273</v>
      </c>
    </row>
    <row r="88" spans="2:9" ht="23.4" customHeight="1" x14ac:dyDescent="0.25">
      <c r="B88" s="38" t="s">
        <v>274</v>
      </c>
    </row>
    <row r="89" spans="2:9" x14ac:dyDescent="0.25"/>
    <row r="90" spans="2:9" x14ac:dyDescent="0.25">
      <c r="B90" s="36" t="s">
        <v>65</v>
      </c>
    </row>
    <row r="91" spans="2:9" ht="28.95" customHeight="1" x14ac:dyDescent="0.25">
      <c r="B91" s="8"/>
    </row>
    <row r="92" spans="2:9" s="41" customFormat="1" ht="28.95" customHeight="1" x14ac:dyDescent="0.25">
      <c r="B92" s="32" t="str">
        <f>IF(B91&lt;&gt;"","✓ Answered – proceed to the next question","Please provide a response for this question")</f>
        <v>Please provide a response for this question</v>
      </c>
      <c r="C92" s="39"/>
      <c r="D92" s="40"/>
      <c r="E92" s="39"/>
      <c r="F92" s="39"/>
      <c r="G92" s="39"/>
      <c r="I92" s="42"/>
    </row>
    <row r="93" spans="2:9" x14ac:dyDescent="0.25"/>
    <row r="94" spans="2:9" x14ac:dyDescent="0.25"/>
    <row r="95" spans="2:9" ht="18.600000000000001" thickBot="1" x14ac:dyDescent="0.4">
      <c r="B95" s="35" t="s">
        <v>243</v>
      </c>
    </row>
    <row r="96" spans="2:9" ht="15" thickTop="1" x14ac:dyDescent="0.25"/>
    <row r="97" spans="2:9" ht="27.6" x14ac:dyDescent="0.25">
      <c r="B97" s="36" t="s">
        <v>244</v>
      </c>
    </row>
    <row r="98" spans="2:9" x14ac:dyDescent="0.25"/>
    <row r="99" spans="2:9" ht="28.2" customHeight="1" x14ac:dyDescent="0.25">
      <c r="B99" s="37" t="s">
        <v>64</v>
      </c>
    </row>
    <row r="100" spans="2:9" ht="54" customHeight="1" x14ac:dyDescent="0.25">
      <c r="B100" s="38" t="s">
        <v>275</v>
      </c>
    </row>
    <row r="101" spans="2:9" ht="36.6" customHeight="1" x14ac:dyDescent="0.25">
      <c r="B101" s="38" t="s">
        <v>276</v>
      </c>
    </row>
    <row r="102" spans="2:9" ht="24" customHeight="1" x14ac:dyDescent="0.25">
      <c r="B102" s="38" t="s">
        <v>277</v>
      </c>
    </row>
    <row r="103" spans="2:9" x14ac:dyDescent="0.25"/>
    <row r="104" spans="2:9" x14ac:dyDescent="0.25">
      <c r="B104" s="36" t="s">
        <v>65</v>
      </c>
    </row>
    <row r="105" spans="2:9" ht="28.95" customHeight="1" x14ac:dyDescent="0.25">
      <c r="B105" s="8"/>
    </row>
    <row r="106" spans="2:9" s="41" customFormat="1" ht="28.95" customHeight="1" x14ac:dyDescent="0.25">
      <c r="B106" s="32" t="str">
        <f>IF(B105&lt;&gt;"","✓ Answered – proceed to the next question","Please provide a response for this question")</f>
        <v>Please provide a response for this question</v>
      </c>
      <c r="C106" s="39"/>
      <c r="D106" s="40"/>
      <c r="E106" s="39"/>
      <c r="F106" s="39"/>
      <c r="G106" s="39"/>
      <c r="I106" s="42"/>
    </row>
    <row r="107" spans="2:9" x14ac:dyDescent="0.25"/>
    <row r="108" spans="2:9" x14ac:dyDescent="0.25"/>
    <row r="109" spans="2:9" ht="18.600000000000001" thickBot="1" x14ac:dyDescent="0.4">
      <c r="B109" s="35" t="s">
        <v>245</v>
      </c>
    </row>
    <row r="110" spans="2:9" ht="15" thickTop="1" x14ac:dyDescent="0.25"/>
    <row r="111" spans="2:9" ht="27.6" x14ac:dyDescent="0.25">
      <c r="B111" s="36" t="s">
        <v>246</v>
      </c>
    </row>
    <row r="112" spans="2:9" x14ac:dyDescent="0.25"/>
    <row r="113" spans="2:9" ht="28.2" customHeight="1" x14ac:dyDescent="0.25">
      <c r="B113" s="37" t="s">
        <v>64</v>
      </c>
    </row>
    <row r="114" spans="2:9" ht="67.2" customHeight="1" x14ac:dyDescent="0.25">
      <c r="B114" s="38" t="s">
        <v>278</v>
      </c>
    </row>
    <row r="115" spans="2:9" ht="35.4" customHeight="1" x14ac:dyDescent="0.25">
      <c r="B115" s="38" t="s">
        <v>279</v>
      </c>
    </row>
    <row r="116" spans="2:9" ht="39" customHeight="1" x14ac:dyDescent="0.25">
      <c r="B116" s="38" t="s">
        <v>280</v>
      </c>
    </row>
    <row r="117" spans="2:9" x14ac:dyDescent="0.25"/>
    <row r="118" spans="2:9" x14ac:dyDescent="0.25">
      <c r="B118" s="36" t="s">
        <v>65</v>
      </c>
    </row>
    <row r="119" spans="2:9" ht="28.95" customHeight="1" x14ac:dyDescent="0.25">
      <c r="B119" s="8"/>
    </row>
    <row r="120" spans="2:9" s="41" customFormat="1" ht="28.95" customHeight="1" x14ac:dyDescent="0.25">
      <c r="B120" s="32" t="str">
        <f>IF(B119&lt;&gt;"","✓ Answered – proceed to the next question","Please provide a response for this question")</f>
        <v>Please provide a response for this question</v>
      </c>
      <c r="C120" s="39"/>
      <c r="D120" s="40"/>
      <c r="E120" s="39"/>
      <c r="F120" s="39"/>
      <c r="G120" s="39"/>
      <c r="I120" s="42"/>
    </row>
    <row r="121" spans="2:9" x14ac:dyDescent="0.25"/>
    <row r="122" spans="2:9" x14ac:dyDescent="0.25"/>
    <row r="123" spans="2:9" ht="18.600000000000001" thickBot="1" x14ac:dyDescent="0.4">
      <c r="B123" s="35" t="s">
        <v>247</v>
      </c>
    </row>
    <row r="124" spans="2:9" ht="15" thickTop="1" x14ac:dyDescent="0.25"/>
    <row r="125" spans="2:9" ht="27.6" x14ac:dyDescent="0.25">
      <c r="B125" s="36" t="s">
        <v>248</v>
      </c>
    </row>
    <row r="126" spans="2:9" x14ac:dyDescent="0.25"/>
    <row r="127" spans="2:9" ht="28.2" customHeight="1" x14ac:dyDescent="0.25">
      <c r="B127" s="37" t="s">
        <v>64</v>
      </c>
    </row>
    <row r="128" spans="2:9" ht="67.05" customHeight="1" x14ac:dyDescent="0.25">
      <c r="B128" s="38" t="s">
        <v>281</v>
      </c>
    </row>
    <row r="129" spans="2:2" ht="37.950000000000003" customHeight="1" x14ac:dyDescent="0.25">
      <c r="B129" s="38" t="s">
        <v>282</v>
      </c>
    </row>
    <row r="130" spans="2:2" ht="52.2" customHeight="1" x14ac:dyDescent="0.25">
      <c r="B130" s="38" t="s">
        <v>283</v>
      </c>
    </row>
    <row r="131" spans="2:2" x14ac:dyDescent="0.25"/>
    <row r="132" spans="2:2" x14ac:dyDescent="0.25">
      <c r="B132" s="36" t="s">
        <v>65</v>
      </c>
    </row>
    <row r="133" spans="2:2" ht="28.95" customHeight="1" x14ac:dyDescent="0.25">
      <c r="B133" s="8"/>
    </row>
    <row r="134" spans="2:2" ht="28.95" customHeight="1" x14ac:dyDescent="0.25">
      <c r="B134" s="32" t="str">
        <f>IF(B133&lt;&gt;"","✓ Answered – proceed to the next question","Please provide a response for this question")</f>
        <v>Please provide a response for this question</v>
      </c>
    </row>
    <row r="135" spans="2:2" x14ac:dyDescent="0.25"/>
    <row r="136" spans="2:2" x14ac:dyDescent="0.25"/>
    <row r="137" spans="2:2" ht="18.600000000000001" thickBot="1" x14ac:dyDescent="0.4">
      <c r="B137" s="35" t="s">
        <v>249</v>
      </c>
    </row>
    <row r="138" spans="2:2" ht="15" thickTop="1" x14ac:dyDescent="0.25"/>
    <row r="139" spans="2:2" x14ac:dyDescent="0.25">
      <c r="B139" s="36" t="s">
        <v>313</v>
      </c>
    </row>
    <row r="140" spans="2:2" x14ac:dyDescent="0.25"/>
    <row r="141" spans="2:2" ht="22.2" customHeight="1" x14ac:dyDescent="0.25">
      <c r="B141" s="37" t="s">
        <v>64</v>
      </c>
    </row>
    <row r="142" spans="2:2" ht="37.200000000000003" customHeight="1" x14ac:dyDescent="0.25">
      <c r="B142" s="38" t="s">
        <v>284</v>
      </c>
    </row>
    <row r="143" spans="2:2" ht="22.2" customHeight="1" x14ac:dyDescent="0.25">
      <c r="B143" s="38" t="s">
        <v>285</v>
      </c>
    </row>
    <row r="144" spans="2:2" ht="37.950000000000003" customHeight="1" x14ac:dyDescent="0.25">
      <c r="B144" s="38" t="s">
        <v>286</v>
      </c>
    </row>
    <row r="145" spans="2:2" x14ac:dyDescent="0.25"/>
    <row r="146" spans="2:2" x14ac:dyDescent="0.25">
      <c r="B146" s="36" t="s">
        <v>65</v>
      </c>
    </row>
    <row r="147" spans="2:2" ht="28.95" customHeight="1" x14ac:dyDescent="0.25">
      <c r="B147" s="8"/>
    </row>
    <row r="148" spans="2:2" ht="28.95" customHeight="1" x14ac:dyDescent="0.25">
      <c r="B148" s="32" t="str">
        <f>IF(B147&lt;&gt;"","✓ Answered – proceed to the next question","Please provide a response for this question")</f>
        <v>Please provide a response for this question</v>
      </c>
    </row>
    <row r="149" spans="2:2" x14ac:dyDescent="0.25"/>
    <row r="150" spans="2:2" x14ac:dyDescent="0.25"/>
    <row r="151" spans="2:2" ht="18.600000000000001" thickBot="1" x14ac:dyDescent="0.4">
      <c r="B151" s="35" t="s">
        <v>250</v>
      </c>
    </row>
    <row r="152" spans="2:2" ht="15" thickTop="1" x14ac:dyDescent="0.25"/>
    <row r="153" spans="2:2" x14ac:dyDescent="0.25">
      <c r="B153" s="36" t="s">
        <v>251</v>
      </c>
    </row>
    <row r="154" spans="2:2" x14ac:dyDescent="0.25"/>
    <row r="155" spans="2:2" ht="24" customHeight="1" x14ac:dyDescent="0.25">
      <c r="B155" s="37" t="s">
        <v>64</v>
      </c>
    </row>
    <row r="156" spans="2:2" ht="20.399999999999999" customHeight="1" x14ac:dyDescent="0.25">
      <c r="B156" s="38" t="s">
        <v>287</v>
      </c>
    </row>
    <row r="157" spans="2:2" ht="78" customHeight="1" x14ac:dyDescent="0.25">
      <c r="B157" s="38" t="s">
        <v>288</v>
      </c>
    </row>
    <row r="158" spans="2:2" ht="25.2" customHeight="1" x14ac:dyDescent="0.25">
      <c r="B158" s="38" t="s">
        <v>289</v>
      </c>
    </row>
    <row r="159" spans="2:2" x14ac:dyDescent="0.25"/>
    <row r="160" spans="2:2" x14ac:dyDescent="0.25">
      <c r="B160" s="36" t="s">
        <v>65</v>
      </c>
    </row>
    <row r="161" spans="2:2" ht="28.95" customHeight="1" x14ac:dyDescent="0.25">
      <c r="B161" s="8"/>
    </row>
    <row r="162" spans="2:2" ht="28.95" customHeight="1" x14ac:dyDescent="0.25">
      <c r="B162" s="32" t="str">
        <f>IF(B161&lt;&gt;"","✓ Answered – proceed to the next question","Please provide a response for this question")</f>
        <v>Please provide a response for this question</v>
      </c>
    </row>
    <row r="163" spans="2:2" x14ac:dyDescent="0.25"/>
    <row r="164" spans="2:2" x14ac:dyDescent="0.25"/>
    <row r="165" spans="2:2" ht="18.600000000000001" thickBot="1" x14ac:dyDescent="0.4">
      <c r="B165" s="35" t="s">
        <v>252</v>
      </c>
    </row>
    <row r="166" spans="2:2" ht="15" thickTop="1" x14ac:dyDescent="0.25"/>
    <row r="167" spans="2:2" x14ac:dyDescent="0.25">
      <c r="B167" s="36" t="s">
        <v>253</v>
      </c>
    </row>
    <row r="168" spans="2:2" x14ac:dyDescent="0.25"/>
    <row r="169" spans="2:2" ht="26.4" customHeight="1" x14ac:dyDescent="0.25">
      <c r="B169" s="37" t="s">
        <v>64</v>
      </c>
    </row>
    <row r="170" spans="2:2" ht="66.599999999999994" customHeight="1" x14ac:dyDescent="0.25">
      <c r="B170" s="38" t="s">
        <v>290</v>
      </c>
    </row>
    <row r="171" spans="2:2" ht="65.400000000000006" customHeight="1" x14ac:dyDescent="0.25">
      <c r="B171" s="38" t="s">
        <v>291</v>
      </c>
    </row>
    <row r="172" spans="2:2" ht="22.2" customHeight="1" x14ac:dyDescent="0.25">
      <c r="B172" s="38" t="s">
        <v>292</v>
      </c>
    </row>
    <row r="173" spans="2:2" x14ac:dyDescent="0.25"/>
    <row r="174" spans="2:2" x14ac:dyDescent="0.25">
      <c r="B174" s="36" t="s">
        <v>65</v>
      </c>
    </row>
    <row r="175" spans="2:2" ht="28.95" customHeight="1" x14ac:dyDescent="0.25">
      <c r="B175" s="8"/>
    </row>
    <row r="176" spans="2:2" ht="28.95" customHeight="1" x14ac:dyDescent="0.25">
      <c r="B176" s="32" t="str">
        <f>IF(B175&lt;&gt;"","✓ Answered – proceed to the next question","Please provide a response for this question")</f>
        <v>Please provide a response for this question</v>
      </c>
    </row>
    <row r="177" spans="2:2" x14ac:dyDescent="0.25"/>
    <row r="178" spans="2:2" x14ac:dyDescent="0.25"/>
    <row r="179" spans="2:2" ht="18.600000000000001" thickBot="1" x14ac:dyDescent="0.4">
      <c r="B179" s="35" t="s">
        <v>254</v>
      </c>
    </row>
    <row r="180" spans="2:2" ht="15" thickTop="1" x14ac:dyDescent="0.25"/>
    <row r="181" spans="2:2" x14ac:dyDescent="0.25">
      <c r="B181" s="36" t="s">
        <v>255</v>
      </c>
    </row>
    <row r="182" spans="2:2" x14ac:dyDescent="0.25"/>
    <row r="183" spans="2:2" ht="29.4" customHeight="1" x14ac:dyDescent="0.25">
      <c r="B183" s="37" t="s">
        <v>64</v>
      </c>
    </row>
    <row r="184" spans="2:2" ht="36" customHeight="1" x14ac:dyDescent="0.25">
      <c r="B184" s="38" t="s">
        <v>314</v>
      </c>
    </row>
    <row r="185" spans="2:2" ht="37.950000000000003" customHeight="1" x14ac:dyDescent="0.25">
      <c r="B185" s="38" t="s">
        <v>315</v>
      </c>
    </row>
    <row r="186" spans="2:2" ht="37.950000000000003" customHeight="1" x14ac:dyDescent="0.25">
      <c r="B186" s="38" t="s">
        <v>316</v>
      </c>
    </row>
    <row r="187" spans="2:2" x14ac:dyDescent="0.25"/>
    <row r="188" spans="2:2" x14ac:dyDescent="0.25">
      <c r="B188" s="36" t="s">
        <v>65</v>
      </c>
    </row>
    <row r="189" spans="2:2" ht="28.95" customHeight="1" x14ac:dyDescent="0.25">
      <c r="B189" s="8"/>
    </row>
    <row r="190" spans="2:2" ht="28.95" customHeight="1" x14ac:dyDescent="0.25">
      <c r="B190" s="32" t="str">
        <f>IF(B189&lt;&gt;"","✓ Answered – proceed to the next question","Please provide a response for this question")</f>
        <v>Please provide a response for this question</v>
      </c>
    </row>
    <row r="191" spans="2:2" x14ac:dyDescent="0.25"/>
    <row r="192" spans="2:2" x14ac:dyDescent="0.25"/>
    <row r="193" spans="2:2" ht="18.600000000000001" thickBot="1" x14ac:dyDescent="0.4">
      <c r="B193" s="35" t="s">
        <v>256</v>
      </c>
    </row>
    <row r="194" spans="2:2" ht="15" thickTop="1" x14ac:dyDescent="0.25"/>
    <row r="195" spans="2:2" x14ac:dyDescent="0.25">
      <c r="B195" s="36" t="s">
        <v>257</v>
      </c>
    </row>
    <row r="196" spans="2:2" x14ac:dyDescent="0.25"/>
    <row r="197" spans="2:2" ht="27" customHeight="1" x14ac:dyDescent="0.25">
      <c r="B197" s="37" t="s">
        <v>64</v>
      </c>
    </row>
    <row r="198" spans="2:2" ht="36" customHeight="1" x14ac:dyDescent="0.25">
      <c r="B198" s="38" t="s">
        <v>293</v>
      </c>
    </row>
    <row r="199" spans="2:2" ht="37.200000000000003" customHeight="1" x14ac:dyDescent="0.25">
      <c r="B199" s="38" t="s">
        <v>294</v>
      </c>
    </row>
    <row r="200" spans="2:2" ht="21" customHeight="1" x14ac:dyDescent="0.25">
      <c r="B200" s="38" t="s">
        <v>295</v>
      </c>
    </row>
    <row r="201" spans="2:2" x14ac:dyDescent="0.25"/>
    <row r="202" spans="2:2" x14ac:dyDescent="0.25">
      <c r="B202" s="36" t="s">
        <v>65</v>
      </c>
    </row>
    <row r="203" spans="2:2" ht="28.95" customHeight="1" x14ac:dyDescent="0.25">
      <c r="B203" s="8"/>
    </row>
    <row r="204" spans="2:2" ht="28.95" customHeight="1" x14ac:dyDescent="0.25">
      <c r="B204" s="32" t="str">
        <f>IF(B203&lt;&gt;"","✓ Answered – proceed to the next question","Please provide a response for this question")</f>
        <v>Please provide a response for this question</v>
      </c>
    </row>
    <row r="205" spans="2:2" x14ac:dyDescent="0.25"/>
    <row r="206" spans="2:2" x14ac:dyDescent="0.25"/>
    <row r="207" spans="2:2" ht="18.600000000000001" thickBot="1" x14ac:dyDescent="0.4">
      <c r="B207" s="35" t="s">
        <v>258</v>
      </c>
    </row>
    <row r="208" spans="2:2" ht="15" thickTop="1" x14ac:dyDescent="0.25"/>
    <row r="209" spans="2:2" ht="27.6" x14ac:dyDescent="0.25">
      <c r="B209" s="36" t="s">
        <v>259</v>
      </c>
    </row>
    <row r="210" spans="2:2" x14ac:dyDescent="0.25"/>
    <row r="211" spans="2:2" ht="25.2" customHeight="1" x14ac:dyDescent="0.25">
      <c r="B211" s="37" t="s">
        <v>64</v>
      </c>
    </row>
    <row r="212" spans="2:2" ht="37.200000000000003" customHeight="1" x14ac:dyDescent="0.25">
      <c r="B212" s="38" t="s">
        <v>296</v>
      </c>
    </row>
    <row r="213" spans="2:2" ht="37.200000000000003" customHeight="1" x14ac:dyDescent="0.25">
      <c r="B213" s="38" t="s">
        <v>297</v>
      </c>
    </row>
    <row r="214" spans="2:2" ht="21" customHeight="1" x14ac:dyDescent="0.25">
      <c r="B214" s="38" t="s">
        <v>298</v>
      </c>
    </row>
    <row r="215" spans="2:2" x14ac:dyDescent="0.25"/>
    <row r="216" spans="2:2" x14ac:dyDescent="0.25">
      <c r="B216" s="36" t="s">
        <v>65</v>
      </c>
    </row>
    <row r="217" spans="2:2" ht="28.95" customHeight="1" x14ac:dyDescent="0.25">
      <c r="B217" s="8"/>
    </row>
    <row r="218" spans="2:2" ht="28.95" customHeight="1" x14ac:dyDescent="0.25">
      <c r="B218" s="32" t="str">
        <f>IF(B217&lt;&gt;"","✓ Answered","Please provide a response for this question")</f>
        <v>Please provide a response for this question</v>
      </c>
    </row>
    <row r="219" spans="2:2" x14ac:dyDescent="0.25"/>
    <row r="220" spans="2:2" x14ac:dyDescent="0.25"/>
    <row r="221" spans="2:2" ht="28.95" customHeight="1" x14ac:dyDescent="0.25">
      <c r="B221" s="33" t="str">
        <f>IF(Step1Complete,"✓ Step 1 complete","Step 1 incomplete")</f>
        <v>Step 1 incomplete</v>
      </c>
    </row>
    <row r="222" spans="2:2" ht="37.950000000000003" customHeight="1" x14ac:dyDescent="0.25">
      <c r="B222" s="34" t="str">
        <f>IF(Step1Complete,"You have provided responses for all 14 questions. Your responses will be used to create your Privacy Management Plan and recommendations in Step 2.","It is recommended that you complete all remaining questions before proceeding to Step 2. You can return to any unanswered questions above.")</f>
        <v>It is recommended that you complete all remaining questions before proceeding to Step 2. You can return to any unanswered questions above.</v>
      </c>
    </row>
    <row r="223" spans="2:2" x14ac:dyDescent="0.25"/>
    <row r="224" spans="2:2" x14ac:dyDescent="0.25"/>
    <row r="225" spans="2:2" s="22" customFormat="1" ht="28.95" customHeight="1" x14ac:dyDescent="0.25">
      <c r="B225" s="44" t="s">
        <v>76</v>
      </c>
    </row>
    <row r="226" spans="2:2" x14ac:dyDescent="0.25"/>
  </sheetData>
  <sheetProtection sheet="1" objects="1" scenarios="1"/>
  <conditionalFormatting sqref="B13">
    <cfRule type="iconSet" priority="61">
      <iconSet iconSet="3Symbols2">
        <cfvo type="percent" val="0"/>
        <cfvo type="percent" val="33"/>
        <cfvo type="formula" val="TRUE"/>
      </iconSet>
    </cfRule>
  </conditionalFormatting>
  <conditionalFormatting sqref="B35">
    <cfRule type="iconSet" priority="62">
      <iconSet iconSet="3Symbols2">
        <cfvo type="percent" val="0"/>
        <cfvo type="percent" val="33"/>
        <cfvo type="formula" val="TRUE"/>
      </iconSet>
    </cfRule>
  </conditionalFormatting>
  <conditionalFormatting sqref="B36 B50 B64">
    <cfRule type="containsText" dxfId="393" priority="662" operator="containsText" text="Answered">
      <formula>NOT(ISERROR(SEARCH("Answered",B36)))</formula>
    </cfRule>
    <cfRule type="containsText" dxfId="392" priority="663" operator="containsText" text="Please provide a response">
      <formula>NOT(ISERROR(SEARCH("Please provide a response",B36)))</formula>
    </cfRule>
  </conditionalFormatting>
  <conditionalFormatting sqref="B49">
    <cfRule type="iconSet" priority="63">
      <iconSet iconSet="3Symbols2">
        <cfvo type="percent" val="0"/>
        <cfvo type="percent" val="33"/>
        <cfvo type="formula" val="TRUE"/>
      </iconSet>
    </cfRule>
  </conditionalFormatting>
  <conditionalFormatting sqref="B63">
    <cfRule type="iconSet" priority="64">
      <iconSet iconSet="3Symbols2">
        <cfvo type="percent" val="0"/>
        <cfvo type="percent" val="33"/>
        <cfvo type="formula" val="TRUE"/>
      </iconSet>
    </cfRule>
  </conditionalFormatting>
  <conditionalFormatting sqref="B77">
    <cfRule type="iconSet" priority="65">
      <iconSet iconSet="3Symbols2">
        <cfvo type="percent" val="0"/>
        <cfvo type="percent" val="33"/>
        <cfvo type="formula" val="TRUE"/>
      </iconSet>
    </cfRule>
  </conditionalFormatting>
  <conditionalFormatting sqref="B78">
    <cfRule type="containsText" dxfId="391" priority="21" operator="containsText" text="Answered">
      <formula>NOT(ISERROR(SEARCH("Answered",B78)))</formula>
    </cfRule>
    <cfRule type="containsText" dxfId="390" priority="22" operator="containsText" text="Please provide a response">
      <formula>NOT(ISERROR(SEARCH("Please provide a response",B78)))</formula>
    </cfRule>
  </conditionalFormatting>
  <conditionalFormatting sqref="B91">
    <cfRule type="iconSet" priority="32">
      <iconSet iconSet="3Symbols2">
        <cfvo type="percent" val="0"/>
        <cfvo type="percent" val="33"/>
        <cfvo type="formula" val="TRUE"/>
      </iconSet>
    </cfRule>
  </conditionalFormatting>
  <conditionalFormatting sqref="B92">
    <cfRule type="containsText" dxfId="389" priority="19" operator="containsText" text="Answered">
      <formula>NOT(ISERROR(SEARCH("Answered",B92)))</formula>
    </cfRule>
    <cfRule type="containsText" dxfId="388" priority="20" operator="containsText" text="Please provide a response">
      <formula>NOT(ISERROR(SEARCH("Please provide a response",B92)))</formula>
    </cfRule>
  </conditionalFormatting>
  <conditionalFormatting sqref="B105">
    <cfRule type="iconSet" priority="31">
      <iconSet iconSet="3Symbols2">
        <cfvo type="percent" val="0"/>
        <cfvo type="percent" val="33"/>
        <cfvo type="formula" val="TRUE"/>
      </iconSet>
    </cfRule>
  </conditionalFormatting>
  <conditionalFormatting sqref="B106">
    <cfRule type="containsText" dxfId="387" priority="18" operator="containsText" text="Please provide a response">
      <formula>NOT(ISERROR(SEARCH("Please provide a response",B106)))</formula>
    </cfRule>
    <cfRule type="containsText" dxfId="386" priority="17" operator="containsText" text="Answered">
      <formula>NOT(ISERROR(SEARCH("Answered",B106)))</formula>
    </cfRule>
  </conditionalFormatting>
  <conditionalFormatting sqref="B119">
    <cfRule type="iconSet" priority="30">
      <iconSet iconSet="3Symbols2">
        <cfvo type="percent" val="0"/>
        <cfvo type="percent" val="33"/>
        <cfvo type="formula" val="TRUE"/>
      </iconSet>
    </cfRule>
  </conditionalFormatting>
  <conditionalFormatting sqref="B120">
    <cfRule type="containsText" dxfId="385" priority="16" operator="containsText" text="Please provide a response">
      <formula>NOT(ISERROR(SEARCH("Please provide a response",B120)))</formula>
    </cfRule>
    <cfRule type="containsText" dxfId="384" priority="15" operator="containsText" text="Answered">
      <formula>NOT(ISERROR(SEARCH("Answered",B120)))</formula>
    </cfRule>
  </conditionalFormatting>
  <conditionalFormatting sqref="B133">
    <cfRule type="iconSet" priority="29">
      <iconSet iconSet="3Symbols2">
        <cfvo type="percent" val="0"/>
        <cfvo type="percent" val="33"/>
        <cfvo type="formula" val="TRUE"/>
      </iconSet>
    </cfRule>
  </conditionalFormatting>
  <conditionalFormatting sqref="B134">
    <cfRule type="containsText" dxfId="383" priority="14" operator="containsText" text="Please provide a response">
      <formula>NOT(ISERROR(SEARCH("Please provide a response",B134)))</formula>
    </cfRule>
    <cfRule type="containsText" dxfId="382" priority="13" operator="containsText" text="Answered">
      <formula>NOT(ISERROR(SEARCH("Answered",B134)))</formula>
    </cfRule>
  </conditionalFormatting>
  <conditionalFormatting sqref="B147">
    <cfRule type="iconSet" priority="28">
      <iconSet iconSet="3Symbols2">
        <cfvo type="percent" val="0"/>
        <cfvo type="percent" val="33"/>
        <cfvo type="formula" val="TRUE"/>
      </iconSet>
    </cfRule>
  </conditionalFormatting>
  <conditionalFormatting sqref="B148">
    <cfRule type="containsText" dxfId="381" priority="11" operator="containsText" text="Answered">
      <formula>NOT(ISERROR(SEARCH("Answered",B148)))</formula>
    </cfRule>
    <cfRule type="containsText" dxfId="380" priority="12" operator="containsText" text="Please provide a response">
      <formula>NOT(ISERROR(SEARCH("Please provide a response",B148)))</formula>
    </cfRule>
  </conditionalFormatting>
  <conditionalFormatting sqref="B161">
    <cfRule type="iconSet" priority="27">
      <iconSet iconSet="3Symbols2">
        <cfvo type="percent" val="0"/>
        <cfvo type="percent" val="33"/>
        <cfvo type="formula" val="TRUE"/>
      </iconSet>
    </cfRule>
  </conditionalFormatting>
  <conditionalFormatting sqref="B162">
    <cfRule type="containsText" dxfId="379" priority="9" operator="containsText" text="Answered">
      <formula>NOT(ISERROR(SEARCH("Answered",B162)))</formula>
    </cfRule>
    <cfRule type="containsText" dxfId="378" priority="10" operator="containsText" text="Please provide a response">
      <formula>NOT(ISERROR(SEARCH("Please provide a response",B162)))</formula>
    </cfRule>
  </conditionalFormatting>
  <conditionalFormatting sqref="B175">
    <cfRule type="iconSet" priority="26">
      <iconSet iconSet="3Symbols2">
        <cfvo type="percent" val="0"/>
        <cfvo type="percent" val="33"/>
        <cfvo type="formula" val="TRUE"/>
      </iconSet>
    </cfRule>
  </conditionalFormatting>
  <conditionalFormatting sqref="B176">
    <cfRule type="containsText" dxfId="377" priority="8" operator="containsText" text="Please provide a response">
      <formula>NOT(ISERROR(SEARCH("Please provide a response",B176)))</formula>
    </cfRule>
    <cfRule type="containsText" dxfId="376" priority="7" operator="containsText" text="Answered">
      <formula>NOT(ISERROR(SEARCH("Answered",B176)))</formula>
    </cfRule>
  </conditionalFormatting>
  <conditionalFormatting sqref="B189">
    <cfRule type="iconSet" priority="25">
      <iconSet iconSet="3Symbols2">
        <cfvo type="percent" val="0"/>
        <cfvo type="percent" val="33"/>
        <cfvo type="formula" val="TRUE"/>
      </iconSet>
    </cfRule>
  </conditionalFormatting>
  <conditionalFormatting sqref="B190">
    <cfRule type="containsText" dxfId="375" priority="5" operator="containsText" text="Answered">
      <formula>NOT(ISERROR(SEARCH("Answered",B190)))</formula>
    </cfRule>
    <cfRule type="containsText" dxfId="374" priority="6" operator="containsText" text="Please provide a response">
      <formula>NOT(ISERROR(SEARCH("Please provide a response",B190)))</formula>
    </cfRule>
  </conditionalFormatting>
  <conditionalFormatting sqref="B203">
    <cfRule type="iconSet" priority="24">
      <iconSet iconSet="3Symbols2">
        <cfvo type="percent" val="0"/>
        <cfvo type="percent" val="33"/>
        <cfvo type="formula" val="TRUE"/>
      </iconSet>
    </cfRule>
  </conditionalFormatting>
  <conditionalFormatting sqref="B204">
    <cfRule type="containsText" dxfId="373" priority="3" operator="containsText" text="Answered">
      <formula>NOT(ISERROR(SEARCH("Answered",B204)))</formula>
    </cfRule>
    <cfRule type="containsText" dxfId="372" priority="4" operator="containsText" text="Please provide a response">
      <formula>NOT(ISERROR(SEARCH("Please provide a response",B204)))</formula>
    </cfRule>
  </conditionalFormatting>
  <conditionalFormatting sqref="B217">
    <cfRule type="iconSet" priority="23">
      <iconSet iconSet="3Symbols2">
        <cfvo type="percent" val="0"/>
        <cfvo type="percent" val="33"/>
        <cfvo type="formula" val="TRUE"/>
      </iconSet>
    </cfRule>
  </conditionalFormatting>
  <conditionalFormatting sqref="B218">
    <cfRule type="containsText" dxfId="371" priority="1" operator="containsText" text="Answered">
      <formula>NOT(ISERROR(SEARCH("Answered",B218)))</formula>
    </cfRule>
    <cfRule type="containsText" dxfId="370" priority="2" operator="containsText" text="Please provide a response">
      <formula>NOT(ISERROR(SEARCH("Please provide a response",B218)))</formula>
    </cfRule>
  </conditionalFormatting>
  <conditionalFormatting sqref="B221:B222">
    <cfRule type="expression" dxfId="369" priority="76">
      <formula>Step1Complete</formula>
    </cfRule>
  </conditionalFormatting>
  <conditionalFormatting sqref="B225">
    <cfRule type="expression" dxfId="368" priority="75">
      <formula>Step1Complete</formula>
    </cfRule>
  </conditionalFormatting>
  <conditionalFormatting sqref="E1:E48 E50 E121:E162 E226">
    <cfRule type="expression" dxfId="367" priority="2514">
      <formula>#REF!="No"</formula>
    </cfRule>
  </conditionalFormatting>
  <conditionalFormatting sqref="E49">
    <cfRule type="expression" dxfId="366" priority="558">
      <formula>$G239="No"</formula>
    </cfRule>
  </conditionalFormatting>
  <conditionalFormatting sqref="E51">
    <cfRule type="expression" dxfId="365" priority="604">
      <formula>$G237="No"</formula>
    </cfRule>
  </conditionalFormatting>
  <conditionalFormatting sqref="E52">
    <cfRule type="expression" dxfId="364" priority="601">
      <formula>$G237="No"</formula>
    </cfRule>
  </conditionalFormatting>
  <conditionalFormatting sqref="E53">
    <cfRule type="expression" dxfId="363" priority="622">
      <formula>$G237="No"</formula>
    </cfRule>
  </conditionalFormatting>
  <conditionalFormatting sqref="E54">
    <cfRule type="expression" dxfId="362" priority="598">
      <formula>$G237="No"</formula>
    </cfRule>
  </conditionalFormatting>
  <conditionalFormatting sqref="E55">
    <cfRule type="expression" dxfId="361" priority="595">
      <formula>$G237="No"</formula>
    </cfRule>
  </conditionalFormatting>
  <conditionalFormatting sqref="E56:E57">
    <cfRule type="expression" dxfId="360" priority="613">
      <formula>$G236="No"</formula>
    </cfRule>
  </conditionalFormatting>
  <conditionalFormatting sqref="E58:E59">
    <cfRule type="expression" dxfId="359" priority="616">
      <formula>$G237="No"</formula>
    </cfRule>
  </conditionalFormatting>
  <conditionalFormatting sqref="E60">
    <cfRule type="expression" dxfId="358" priority="519">
      <formula>$G237="No"</formula>
    </cfRule>
  </conditionalFormatting>
  <conditionalFormatting sqref="E61">
    <cfRule type="expression" dxfId="357" priority="610">
      <formula>$G237="No"</formula>
    </cfRule>
  </conditionalFormatting>
  <conditionalFormatting sqref="E62">
    <cfRule type="expression" dxfId="356" priority="607">
      <formula>$G237="No"</formula>
    </cfRule>
  </conditionalFormatting>
  <conditionalFormatting sqref="E63">
    <cfRule type="expression" dxfId="355" priority="589">
      <formula>$G254="No"</formula>
    </cfRule>
  </conditionalFormatting>
  <conditionalFormatting sqref="E64">
    <cfRule type="expression" dxfId="354" priority="2062">
      <formula>$G237="No"</formula>
    </cfRule>
  </conditionalFormatting>
  <conditionalFormatting sqref="E65">
    <cfRule type="expression" dxfId="353" priority="510">
      <formula>$G252="No"</formula>
    </cfRule>
  </conditionalFormatting>
  <conditionalFormatting sqref="E66">
    <cfRule type="expression" dxfId="352" priority="507">
      <formula>$G252="No"</formula>
    </cfRule>
  </conditionalFormatting>
  <conditionalFormatting sqref="E67">
    <cfRule type="expression" dxfId="351" priority="528">
      <formula>$G252="No"</formula>
    </cfRule>
  </conditionalFormatting>
  <conditionalFormatting sqref="E68">
    <cfRule type="expression" dxfId="350" priority="504">
      <formula>$G252="No"</formula>
    </cfRule>
  </conditionalFormatting>
  <conditionalFormatting sqref="E69">
    <cfRule type="expression" dxfId="349" priority="501">
      <formula>$G252="No"</formula>
    </cfRule>
  </conditionalFormatting>
  <conditionalFormatting sqref="E70:E71">
    <cfRule type="expression" dxfId="348" priority="525">
      <formula>$G251="No"</formula>
    </cfRule>
  </conditionalFormatting>
  <conditionalFormatting sqref="E72:E73">
    <cfRule type="expression" dxfId="347" priority="522">
      <formula>$G252="No"</formula>
    </cfRule>
  </conditionalFormatting>
  <conditionalFormatting sqref="E74">
    <cfRule type="expression" dxfId="346" priority="1047">
      <formula>$G252="No"</formula>
    </cfRule>
  </conditionalFormatting>
  <conditionalFormatting sqref="E75">
    <cfRule type="expression" dxfId="345" priority="516">
      <formula>$G252="No"</formula>
    </cfRule>
  </conditionalFormatting>
  <conditionalFormatting sqref="E76">
    <cfRule type="expression" dxfId="344" priority="513">
      <formula>$G252="No"</formula>
    </cfRule>
  </conditionalFormatting>
  <conditionalFormatting sqref="E77">
    <cfRule type="expression" dxfId="343" priority="495">
      <formula>$G269="No"</formula>
    </cfRule>
  </conditionalFormatting>
  <conditionalFormatting sqref="E78">
    <cfRule type="expression" dxfId="342" priority="533">
      <formula>$G252="No"</formula>
    </cfRule>
  </conditionalFormatting>
  <conditionalFormatting sqref="E79">
    <cfRule type="expression" dxfId="341" priority="476">
      <formula>$G267="No"</formula>
    </cfRule>
  </conditionalFormatting>
  <conditionalFormatting sqref="E80">
    <cfRule type="expression" dxfId="340" priority="479">
      <formula>$G267="No"</formula>
    </cfRule>
  </conditionalFormatting>
  <conditionalFormatting sqref="E81">
    <cfRule type="expression" dxfId="339" priority="486">
      <formula>$G267="No"</formula>
    </cfRule>
  </conditionalFormatting>
  <conditionalFormatting sqref="E82">
    <cfRule type="expression" dxfId="338" priority="482">
      <formula>$G267="No"</formula>
    </cfRule>
  </conditionalFormatting>
  <conditionalFormatting sqref="E83">
    <cfRule type="expression" dxfId="337" priority="485">
      <formula>$G267="No"</formula>
    </cfRule>
  </conditionalFormatting>
  <conditionalFormatting sqref="E84:E85">
    <cfRule type="expression" dxfId="336" priority="1053">
      <formula>$G266="No"</formula>
    </cfRule>
  </conditionalFormatting>
  <conditionalFormatting sqref="E86:E87">
    <cfRule type="expression" dxfId="335" priority="1050">
      <formula>$G267="No"</formula>
    </cfRule>
  </conditionalFormatting>
  <conditionalFormatting sqref="E89">
    <cfRule type="expression" dxfId="334" priority="1044">
      <formula>$G267="No"</formula>
    </cfRule>
  </conditionalFormatting>
  <conditionalFormatting sqref="E90">
    <cfRule type="expression" dxfId="333" priority="473">
      <formula>$G267="No"</formula>
    </cfRule>
  </conditionalFormatting>
  <conditionalFormatting sqref="E91">
    <cfRule type="expression" dxfId="332" priority="458">
      <formula>$G284="No"</formula>
    </cfRule>
  </conditionalFormatting>
  <conditionalFormatting sqref="E92">
    <cfRule type="expression" dxfId="331" priority="491">
      <formula>$G267="No"</formula>
    </cfRule>
  </conditionalFormatting>
  <conditionalFormatting sqref="E93">
    <cfRule type="expression" dxfId="330" priority="423">
      <formula>$G282="No"</formula>
    </cfRule>
  </conditionalFormatting>
  <conditionalFormatting sqref="E94">
    <cfRule type="expression" dxfId="329" priority="426">
      <formula>$G282="No"</formula>
    </cfRule>
  </conditionalFormatting>
  <conditionalFormatting sqref="E96">
    <cfRule type="expression" dxfId="328" priority="429">
      <formula>$G282="No"</formula>
    </cfRule>
  </conditionalFormatting>
  <conditionalFormatting sqref="E97">
    <cfRule type="expression" dxfId="327" priority="432">
      <formula>$G282="No"</formula>
    </cfRule>
  </conditionalFormatting>
  <conditionalFormatting sqref="E104">
    <cfRule type="expression" dxfId="326" priority="420">
      <formula>$G282="No"</formula>
    </cfRule>
  </conditionalFormatting>
  <conditionalFormatting sqref="E105">
    <cfRule type="expression" dxfId="325" priority="418">
      <formula>$G299="No"</formula>
    </cfRule>
  </conditionalFormatting>
  <conditionalFormatting sqref="E106">
    <cfRule type="expression" dxfId="324" priority="2068">
      <formula>$G282="No"</formula>
    </cfRule>
  </conditionalFormatting>
  <conditionalFormatting sqref="E107">
    <cfRule type="expression" dxfId="323" priority="386">
      <formula>$G297="No"</formula>
    </cfRule>
  </conditionalFormatting>
  <conditionalFormatting sqref="E108">
    <cfRule type="expression" dxfId="322" priority="389">
      <formula>$G297="No"</formula>
    </cfRule>
  </conditionalFormatting>
  <conditionalFormatting sqref="E109">
    <cfRule type="expression" dxfId="321" priority="1067">
      <formula>$G297="No"</formula>
    </cfRule>
  </conditionalFormatting>
  <conditionalFormatting sqref="E110">
    <cfRule type="expression" dxfId="320" priority="392">
      <formula>$G297="No"</formula>
    </cfRule>
  </conditionalFormatting>
  <conditionalFormatting sqref="E111">
    <cfRule type="expression" dxfId="319" priority="395">
      <formula>$G297="No"</formula>
    </cfRule>
  </conditionalFormatting>
  <conditionalFormatting sqref="E112:E113">
    <cfRule type="expression" dxfId="318" priority="1064">
      <formula>$G296="No"</formula>
    </cfRule>
  </conditionalFormatting>
  <conditionalFormatting sqref="E114:E115">
    <cfRule type="expression" dxfId="317" priority="1061">
      <formula>$G297="No"</formula>
    </cfRule>
  </conditionalFormatting>
  <conditionalFormatting sqref="E116">
    <cfRule type="expression" dxfId="316" priority="1058">
      <formula>$G297="No"</formula>
    </cfRule>
  </conditionalFormatting>
  <conditionalFormatting sqref="E117">
    <cfRule type="expression" dxfId="315" priority="396">
      <formula>$G297="No"</formula>
    </cfRule>
  </conditionalFormatting>
  <conditionalFormatting sqref="E118">
    <cfRule type="expression" dxfId="314" priority="383">
      <formula>$G297="No"</formula>
    </cfRule>
  </conditionalFormatting>
  <conditionalFormatting sqref="E119">
    <cfRule type="expression" dxfId="313" priority="381">
      <formula>$G314="No"</formula>
    </cfRule>
  </conditionalFormatting>
  <conditionalFormatting sqref="E120">
    <cfRule type="expression" dxfId="312" priority="1037">
      <formula>$G297="No"</formula>
    </cfRule>
  </conditionalFormatting>
  <conditionalFormatting sqref="E163">
    <cfRule type="expression" dxfId="311" priority="328">
      <formula>$G238="No"</formula>
    </cfRule>
  </conditionalFormatting>
  <conditionalFormatting sqref="E164">
    <cfRule type="expression" dxfId="310" priority="325">
      <formula>$G238="No"</formula>
    </cfRule>
  </conditionalFormatting>
  <conditionalFormatting sqref="E165">
    <cfRule type="expression" dxfId="309" priority="322">
      <formula>$G238="No"</formula>
    </cfRule>
  </conditionalFormatting>
  <conditionalFormatting sqref="E166">
    <cfRule type="expression" dxfId="308" priority="319">
      <formula>$G238="No"</formula>
    </cfRule>
  </conditionalFormatting>
  <conditionalFormatting sqref="E167">
    <cfRule type="expression" dxfId="307" priority="316">
      <formula>$G238="No"</formula>
    </cfRule>
  </conditionalFormatting>
  <conditionalFormatting sqref="E168">
    <cfRule type="expression" dxfId="306" priority="310">
      <formula>$G238="No"</formula>
    </cfRule>
  </conditionalFormatting>
  <conditionalFormatting sqref="E169">
    <cfRule type="expression" dxfId="305" priority="307">
      <formula>$G238="No"</formula>
    </cfRule>
  </conditionalFormatting>
  <conditionalFormatting sqref="E170">
    <cfRule type="expression" dxfId="304" priority="304">
      <formula>$G238="No"</formula>
    </cfRule>
  </conditionalFormatting>
  <conditionalFormatting sqref="E171">
    <cfRule type="expression" dxfId="303" priority="301">
      <formula>$G238="No"</formula>
    </cfRule>
  </conditionalFormatting>
  <conditionalFormatting sqref="E172">
    <cfRule type="expression" dxfId="302" priority="298">
      <formula>$G238="No"</formula>
    </cfRule>
  </conditionalFormatting>
  <conditionalFormatting sqref="E173">
    <cfRule type="expression" dxfId="301" priority="295">
      <formula>$G238="No"</formula>
    </cfRule>
  </conditionalFormatting>
  <conditionalFormatting sqref="E174">
    <cfRule type="expression" dxfId="300" priority="292">
      <formula>$G238="No"</formula>
    </cfRule>
  </conditionalFormatting>
  <conditionalFormatting sqref="E175">
    <cfRule type="expression" dxfId="299" priority="1620">
      <formula>$G238="No"</formula>
    </cfRule>
  </conditionalFormatting>
  <conditionalFormatting sqref="E176">
    <cfRule type="expression" dxfId="298" priority="335">
      <formula>$G238="No"</formula>
    </cfRule>
  </conditionalFormatting>
  <conditionalFormatting sqref="E177">
    <cfRule type="expression" dxfId="297" priority="285">
      <formula>$G253="No"</formula>
    </cfRule>
  </conditionalFormatting>
  <conditionalFormatting sqref="E178">
    <cfRule type="expression" dxfId="296" priority="282">
      <formula>$G253="No"</formula>
    </cfRule>
  </conditionalFormatting>
  <conditionalFormatting sqref="E179">
    <cfRule type="expression" dxfId="295" priority="279">
      <formula>$G253="No"</formula>
    </cfRule>
  </conditionalFormatting>
  <conditionalFormatting sqref="E180">
    <cfRule type="expression" dxfId="294" priority="276">
      <formula>$G253="No"</formula>
    </cfRule>
  </conditionalFormatting>
  <conditionalFormatting sqref="E181">
    <cfRule type="expression" dxfId="293" priority="273">
      <formula>$G253="No"</formula>
    </cfRule>
  </conditionalFormatting>
  <conditionalFormatting sqref="E182">
    <cfRule type="expression" dxfId="292" priority="267">
      <formula>$G253="No"</formula>
    </cfRule>
  </conditionalFormatting>
  <conditionalFormatting sqref="E183">
    <cfRule type="expression" dxfId="291" priority="264">
      <formula>$G253="No"</formula>
    </cfRule>
  </conditionalFormatting>
  <conditionalFormatting sqref="E184">
    <cfRule type="expression" dxfId="290" priority="261">
      <formula>$G253="No"</formula>
    </cfRule>
  </conditionalFormatting>
  <conditionalFormatting sqref="E185">
    <cfRule type="expression" dxfId="289" priority="258">
      <formula>$G253="No"</formula>
    </cfRule>
  </conditionalFormatting>
  <conditionalFormatting sqref="E186">
    <cfRule type="expression" dxfId="288" priority="255">
      <formula>$G253="No"</formula>
    </cfRule>
  </conditionalFormatting>
  <conditionalFormatting sqref="E187">
    <cfRule type="expression" dxfId="287" priority="252">
      <formula>$G253="No"</formula>
    </cfRule>
  </conditionalFormatting>
  <conditionalFormatting sqref="E188">
    <cfRule type="expression" dxfId="286" priority="249">
      <formula>$G253="No"</formula>
    </cfRule>
  </conditionalFormatting>
  <conditionalFormatting sqref="E189">
    <cfRule type="expression" dxfId="285" priority="246">
      <formula>$G253="No"</formula>
    </cfRule>
  </conditionalFormatting>
  <conditionalFormatting sqref="E190">
    <cfRule type="expression" dxfId="284" priority="153">
      <formula>$G253="No"</formula>
    </cfRule>
  </conditionalFormatting>
  <conditionalFormatting sqref="E191">
    <cfRule type="expression" dxfId="283" priority="242">
      <formula>$G268="No"</formula>
    </cfRule>
  </conditionalFormatting>
  <conditionalFormatting sqref="E192">
    <cfRule type="expression" dxfId="282" priority="239">
      <formula>$G268="No"</formula>
    </cfRule>
  </conditionalFormatting>
  <conditionalFormatting sqref="E193">
    <cfRule type="expression" dxfId="281" priority="236">
      <formula>$G268="No"</formula>
    </cfRule>
  </conditionalFormatting>
  <conditionalFormatting sqref="E194">
    <cfRule type="expression" dxfId="280" priority="233">
      <formula>$G268="No"</formula>
    </cfRule>
  </conditionalFormatting>
  <conditionalFormatting sqref="E195">
    <cfRule type="expression" dxfId="279" priority="230">
      <formula>$G268="No"</formula>
    </cfRule>
  </conditionalFormatting>
  <conditionalFormatting sqref="E196">
    <cfRule type="expression" dxfId="278" priority="224">
      <formula>$G268="No"</formula>
    </cfRule>
  </conditionalFormatting>
  <conditionalFormatting sqref="E197">
    <cfRule type="expression" dxfId="277" priority="221">
      <formula>$G268="No"</formula>
    </cfRule>
  </conditionalFormatting>
  <conditionalFormatting sqref="E198">
    <cfRule type="expression" dxfId="276" priority="218">
      <formula>$G268="No"</formula>
    </cfRule>
  </conditionalFormatting>
  <conditionalFormatting sqref="E199">
    <cfRule type="expression" dxfId="275" priority="215">
      <formula>$G268="No"</formula>
    </cfRule>
  </conditionalFormatting>
  <conditionalFormatting sqref="E200">
    <cfRule type="expression" dxfId="274" priority="212">
      <formula>$G268="No"</formula>
    </cfRule>
  </conditionalFormatting>
  <conditionalFormatting sqref="E201">
    <cfRule type="expression" dxfId="273" priority="209">
      <formula>$G268="No"</formula>
    </cfRule>
  </conditionalFormatting>
  <conditionalFormatting sqref="E202">
    <cfRule type="expression" dxfId="272" priority="206">
      <formula>$G268="No"</formula>
    </cfRule>
  </conditionalFormatting>
  <conditionalFormatting sqref="E203">
    <cfRule type="expression" dxfId="271" priority="203">
      <formula>$G268="No"</formula>
    </cfRule>
  </conditionalFormatting>
  <conditionalFormatting sqref="E204">
    <cfRule type="expression" dxfId="270" priority="160">
      <formula>$G268="No"</formula>
    </cfRule>
  </conditionalFormatting>
  <conditionalFormatting sqref="E205 E1048514:E1048569">
    <cfRule type="expression" dxfId="269" priority="2045">
      <formula>$G268="No"</formula>
    </cfRule>
  </conditionalFormatting>
  <conditionalFormatting sqref="E206">
    <cfRule type="expression" dxfId="268" priority="150">
      <formula>$G268="No"</formula>
    </cfRule>
  </conditionalFormatting>
  <conditionalFormatting sqref="E207 E1048570:E1048576">
    <cfRule type="expression" dxfId="267" priority="147">
      <formula>$G268="No"</formula>
    </cfRule>
  </conditionalFormatting>
  <conditionalFormatting sqref="E208">
    <cfRule type="expression" dxfId="266" priority="138">
      <formula>$G268="No"</formula>
    </cfRule>
  </conditionalFormatting>
  <conditionalFormatting sqref="E209">
    <cfRule type="expression" dxfId="265" priority="2501">
      <formula>$G268="No"</formula>
    </cfRule>
  </conditionalFormatting>
  <conditionalFormatting sqref="E210">
    <cfRule type="expression" dxfId="264" priority="135">
      <formula>$G268="No"</formula>
    </cfRule>
  </conditionalFormatting>
  <conditionalFormatting sqref="E211">
    <cfRule type="expression" dxfId="263" priority="132">
      <formula>$G268="No"</formula>
    </cfRule>
  </conditionalFormatting>
  <conditionalFormatting sqref="E212">
    <cfRule type="expression" dxfId="262" priority="129">
      <formula>$G268="No"</formula>
    </cfRule>
  </conditionalFormatting>
  <conditionalFormatting sqref="E213">
    <cfRule type="expression" dxfId="261" priority="126">
      <formula>$G268="No"</formula>
    </cfRule>
  </conditionalFormatting>
  <conditionalFormatting sqref="E214">
    <cfRule type="expression" dxfId="260" priority="123">
      <formula>$G268="No"</formula>
    </cfRule>
  </conditionalFormatting>
  <conditionalFormatting sqref="E215">
    <cfRule type="expression" dxfId="259" priority="120">
      <formula>$G268="No"</formula>
    </cfRule>
  </conditionalFormatting>
  <conditionalFormatting sqref="E216">
    <cfRule type="expression" dxfId="258" priority="117">
      <formula>$G268="No"</formula>
    </cfRule>
  </conditionalFormatting>
  <conditionalFormatting sqref="E217">
    <cfRule type="expression" dxfId="257" priority="114">
      <formula>$G268="No"</formula>
    </cfRule>
  </conditionalFormatting>
  <conditionalFormatting sqref="E218">
    <cfRule type="expression" dxfId="256" priority="156">
      <formula>$G268="No"</formula>
    </cfRule>
  </conditionalFormatting>
  <conditionalFormatting sqref="E219:E220">
    <cfRule type="expression" dxfId="255" priority="144">
      <formula>$G283="No"</formula>
    </cfRule>
  </conditionalFormatting>
  <conditionalFormatting sqref="E221">
    <cfRule type="expression" dxfId="254" priority="2493">
      <formula>$G284="No"</formula>
    </cfRule>
  </conditionalFormatting>
  <conditionalFormatting sqref="E222">
    <cfRule type="expression" dxfId="253" priority="141">
      <formula>$G284="No"</formula>
    </cfRule>
  </conditionalFormatting>
  <conditionalFormatting sqref="E223">
    <cfRule type="expression" dxfId="252" priority="199">
      <formula>$G284="No"</formula>
    </cfRule>
  </conditionalFormatting>
  <conditionalFormatting sqref="E224:E225">
    <cfRule type="expression" dxfId="251" priority="196">
      <formula>$G283="No"</formula>
    </cfRule>
  </conditionalFormatting>
  <conditionalFormatting sqref="E227:E1048513">
    <cfRule type="expression" dxfId="250" priority="710">
      <formula>$G228="No"</formula>
    </cfRule>
  </conditionalFormatting>
  <conditionalFormatting sqref="F1:F48 F50 F121:F162 F226">
    <cfRule type="expression" dxfId="249" priority="2583">
      <formula>#REF!="Partial"</formula>
    </cfRule>
  </conditionalFormatting>
  <conditionalFormatting sqref="F49">
    <cfRule type="expression" dxfId="248" priority="559">
      <formula>$G239="Partial"</formula>
    </cfRule>
  </conditionalFormatting>
  <conditionalFormatting sqref="F51">
    <cfRule type="expression" dxfId="247" priority="605">
      <formula>$G237="Partial"</formula>
    </cfRule>
  </conditionalFormatting>
  <conditionalFormatting sqref="F52">
    <cfRule type="expression" dxfId="246" priority="602">
      <formula>$G237="Partial"</formula>
    </cfRule>
  </conditionalFormatting>
  <conditionalFormatting sqref="F53">
    <cfRule type="expression" dxfId="245" priority="623">
      <formula>$G237="Partial"</formula>
    </cfRule>
  </conditionalFormatting>
  <conditionalFormatting sqref="F54">
    <cfRule type="expression" dxfId="244" priority="599">
      <formula>$G237="Partial"</formula>
    </cfRule>
  </conditionalFormatting>
  <conditionalFormatting sqref="F55">
    <cfRule type="expression" dxfId="243" priority="596">
      <formula>$G237="Partial"</formula>
    </cfRule>
  </conditionalFormatting>
  <conditionalFormatting sqref="F56:F57">
    <cfRule type="expression" dxfId="242" priority="614">
      <formula>$G236="Partial"</formula>
    </cfRule>
  </conditionalFormatting>
  <conditionalFormatting sqref="F58:F59">
    <cfRule type="expression" dxfId="241" priority="617">
      <formula>$G237="Partial"</formula>
    </cfRule>
  </conditionalFormatting>
  <conditionalFormatting sqref="F60">
    <cfRule type="expression" dxfId="240" priority="520">
      <formula>$G237="Partial"</formula>
    </cfRule>
  </conditionalFormatting>
  <conditionalFormatting sqref="F61">
    <cfRule type="expression" dxfId="239" priority="611">
      <formula>$G237="Partial"</formula>
    </cfRule>
  </conditionalFormatting>
  <conditionalFormatting sqref="F62">
    <cfRule type="expression" dxfId="238" priority="608">
      <formula>$G237="Partial"</formula>
    </cfRule>
  </conditionalFormatting>
  <conditionalFormatting sqref="F63">
    <cfRule type="expression" dxfId="237" priority="590">
      <formula>$G254="Partial"</formula>
    </cfRule>
  </conditionalFormatting>
  <conditionalFormatting sqref="F64">
    <cfRule type="expression" dxfId="236" priority="2063">
      <formula>$G237="Partial"</formula>
    </cfRule>
  </conditionalFormatting>
  <conditionalFormatting sqref="F65">
    <cfRule type="expression" dxfId="235" priority="511">
      <formula>$G252="Partial"</formula>
    </cfRule>
  </conditionalFormatting>
  <conditionalFormatting sqref="F66">
    <cfRule type="expression" dxfId="234" priority="508">
      <formula>$G252="Partial"</formula>
    </cfRule>
  </conditionalFormatting>
  <conditionalFormatting sqref="F67">
    <cfRule type="expression" dxfId="233" priority="529">
      <formula>$G252="Partial"</formula>
    </cfRule>
  </conditionalFormatting>
  <conditionalFormatting sqref="F68">
    <cfRule type="expression" dxfId="232" priority="505">
      <formula>$G252="Partial"</formula>
    </cfRule>
  </conditionalFormatting>
  <conditionalFormatting sqref="F69">
    <cfRule type="expression" dxfId="231" priority="502">
      <formula>$G252="Partial"</formula>
    </cfRule>
  </conditionalFormatting>
  <conditionalFormatting sqref="F70:F71">
    <cfRule type="expression" dxfId="230" priority="526">
      <formula>$G251="Partial"</formula>
    </cfRule>
  </conditionalFormatting>
  <conditionalFormatting sqref="F72:F73">
    <cfRule type="expression" dxfId="229" priority="523">
      <formula>$G252="Partial"</formula>
    </cfRule>
  </conditionalFormatting>
  <conditionalFormatting sqref="F74">
    <cfRule type="expression" dxfId="228" priority="1048">
      <formula>$G252="Partial"</formula>
    </cfRule>
  </conditionalFormatting>
  <conditionalFormatting sqref="F75">
    <cfRule type="expression" dxfId="227" priority="517">
      <formula>$G252="Partial"</formula>
    </cfRule>
  </conditionalFormatting>
  <conditionalFormatting sqref="F76">
    <cfRule type="expression" dxfId="226" priority="514">
      <formula>$G252="Partial"</formula>
    </cfRule>
  </conditionalFormatting>
  <conditionalFormatting sqref="F77">
    <cfRule type="expression" dxfId="225" priority="496">
      <formula>$G269="Partial"</formula>
    </cfRule>
  </conditionalFormatting>
  <conditionalFormatting sqref="F78">
    <cfRule type="expression" dxfId="224" priority="534">
      <formula>$G252="Partial"</formula>
    </cfRule>
  </conditionalFormatting>
  <conditionalFormatting sqref="F79">
    <cfRule type="expression" dxfId="223" priority="475">
      <formula>$G267="Partial"</formula>
    </cfRule>
  </conditionalFormatting>
  <conditionalFormatting sqref="F80">
    <cfRule type="expression" dxfId="222" priority="478">
      <formula>$G267="Partial"</formula>
    </cfRule>
  </conditionalFormatting>
  <conditionalFormatting sqref="F81">
    <cfRule type="expression" dxfId="221" priority="487">
      <formula>$G267="Partial"</formula>
    </cfRule>
  </conditionalFormatting>
  <conditionalFormatting sqref="F82">
    <cfRule type="expression" dxfId="220" priority="481">
      <formula>$G267="Partial"</formula>
    </cfRule>
  </conditionalFormatting>
  <conditionalFormatting sqref="F83">
    <cfRule type="expression" dxfId="219" priority="484">
      <formula>$G267="Partial"</formula>
    </cfRule>
  </conditionalFormatting>
  <conditionalFormatting sqref="F84:F85">
    <cfRule type="expression" dxfId="218" priority="1054">
      <formula>$G266="Partial"</formula>
    </cfRule>
  </conditionalFormatting>
  <conditionalFormatting sqref="F86:F87">
    <cfRule type="expression" dxfId="217" priority="1051">
      <formula>$G267="Partial"</formula>
    </cfRule>
  </conditionalFormatting>
  <conditionalFormatting sqref="F89">
    <cfRule type="expression" dxfId="216" priority="1045">
      <formula>$G267="Partial"</formula>
    </cfRule>
  </conditionalFormatting>
  <conditionalFormatting sqref="F90">
    <cfRule type="expression" dxfId="215" priority="472">
      <formula>$G267="Partial"</formula>
    </cfRule>
  </conditionalFormatting>
  <conditionalFormatting sqref="F91">
    <cfRule type="expression" dxfId="214" priority="457">
      <formula>$G284="Partial"</formula>
    </cfRule>
  </conditionalFormatting>
  <conditionalFormatting sqref="F92">
    <cfRule type="expression" dxfId="213" priority="1042">
      <formula>$G267="Partial"</formula>
    </cfRule>
  </conditionalFormatting>
  <conditionalFormatting sqref="F93">
    <cfRule type="expression" dxfId="212" priority="422">
      <formula>$G282="Partial"</formula>
    </cfRule>
  </conditionalFormatting>
  <conditionalFormatting sqref="F94">
    <cfRule type="expression" dxfId="211" priority="425">
      <formula>$G282="Partial"</formula>
    </cfRule>
  </conditionalFormatting>
  <conditionalFormatting sqref="F96">
    <cfRule type="expression" dxfId="210" priority="428">
      <formula>$G282="Partial"</formula>
    </cfRule>
  </conditionalFormatting>
  <conditionalFormatting sqref="F97">
    <cfRule type="expression" dxfId="209" priority="431">
      <formula>$G282="Partial"</formula>
    </cfRule>
  </conditionalFormatting>
  <conditionalFormatting sqref="F104">
    <cfRule type="expression" dxfId="208" priority="419">
      <formula>$G282="Partial"</formula>
    </cfRule>
  </conditionalFormatting>
  <conditionalFormatting sqref="F105">
    <cfRule type="expression" dxfId="207" priority="417">
      <formula>$G299="Partial"</formula>
    </cfRule>
  </conditionalFormatting>
  <conditionalFormatting sqref="F106">
    <cfRule type="expression" dxfId="206" priority="2069">
      <formula>$G282="Partial"</formula>
    </cfRule>
  </conditionalFormatting>
  <conditionalFormatting sqref="F107">
    <cfRule type="expression" dxfId="205" priority="385">
      <formula>$G297="Partial"</formula>
    </cfRule>
  </conditionalFormatting>
  <conditionalFormatting sqref="F108">
    <cfRule type="expression" dxfId="204" priority="388">
      <formula>$G297="Partial"</formula>
    </cfRule>
  </conditionalFormatting>
  <conditionalFormatting sqref="F109">
    <cfRule type="expression" dxfId="203" priority="1068">
      <formula>$G297="Partial"</formula>
    </cfRule>
  </conditionalFormatting>
  <conditionalFormatting sqref="F110">
    <cfRule type="expression" dxfId="202" priority="391">
      <formula>$G297="Partial"</formula>
    </cfRule>
  </conditionalFormatting>
  <conditionalFormatting sqref="F111">
    <cfRule type="expression" dxfId="201" priority="394">
      <formula>$G297="Partial"</formula>
    </cfRule>
  </conditionalFormatting>
  <conditionalFormatting sqref="F112:F113">
    <cfRule type="expression" dxfId="200" priority="1065">
      <formula>$G296="Partial"</formula>
    </cfRule>
  </conditionalFormatting>
  <conditionalFormatting sqref="F114:F115">
    <cfRule type="expression" dxfId="199" priority="1062">
      <formula>$G297="Partial"</formula>
    </cfRule>
  </conditionalFormatting>
  <conditionalFormatting sqref="F116">
    <cfRule type="expression" dxfId="198" priority="1059">
      <formula>$G297="Partial"</formula>
    </cfRule>
  </conditionalFormatting>
  <conditionalFormatting sqref="F117">
    <cfRule type="expression" dxfId="197" priority="1056">
      <formula>$G297="Partial"</formula>
    </cfRule>
  </conditionalFormatting>
  <conditionalFormatting sqref="F118">
    <cfRule type="expression" dxfId="196" priority="382">
      <formula>$G297="Partial"</formula>
    </cfRule>
  </conditionalFormatting>
  <conditionalFormatting sqref="F119">
    <cfRule type="expression" dxfId="195" priority="380">
      <formula>$G314="Partial"</formula>
    </cfRule>
  </conditionalFormatting>
  <conditionalFormatting sqref="F120">
    <cfRule type="expression" dxfId="194" priority="1039">
      <formula>$G297="Partial"</formula>
    </cfRule>
  </conditionalFormatting>
  <conditionalFormatting sqref="F163">
    <cfRule type="expression" dxfId="193" priority="329">
      <formula>$G238="Partial"</formula>
    </cfRule>
  </conditionalFormatting>
  <conditionalFormatting sqref="F164">
    <cfRule type="expression" dxfId="192" priority="326">
      <formula>$G238="Partial"</formula>
    </cfRule>
  </conditionalFormatting>
  <conditionalFormatting sqref="F165">
    <cfRule type="expression" dxfId="191" priority="323">
      <formula>$G238="Partial"</formula>
    </cfRule>
  </conditionalFormatting>
  <conditionalFormatting sqref="F166">
    <cfRule type="expression" dxfId="190" priority="320">
      <formula>$G238="Partial"</formula>
    </cfRule>
  </conditionalFormatting>
  <conditionalFormatting sqref="F167">
    <cfRule type="expression" dxfId="189" priority="317">
      <formula>$G238="Partial"</formula>
    </cfRule>
  </conditionalFormatting>
  <conditionalFormatting sqref="F168">
    <cfRule type="expression" dxfId="188" priority="311">
      <formula>$G238="Partial"</formula>
    </cfRule>
  </conditionalFormatting>
  <conditionalFormatting sqref="F169">
    <cfRule type="expression" dxfId="187" priority="308">
      <formula>$G238="Partial"</formula>
    </cfRule>
  </conditionalFormatting>
  <conditionalFormatting sqref="F170">
    <cfRule type="expression" dxfId="186" priority="305">
      <formula>$G238="Partial"</formula>
    </cfRule>
  </conditionalFormatting>
  <conditionalFormatting sqref="F171">
    <cfRule type="expression" dxfId="185" priority="302">
      <formula>$G238="Partial"</formula>
    </cfRule>
  </conditionalFormatting>
  <conditionalFormatting sqref="F172">
    <cfRule type="expression" dxfId="184" priority="299">
      <formula>$G238="Partial"</formula>
    </cfRule>
  </conditionalFormatting>
  <conditionalFormatting sqref="F173">
    <cfRule type="expression" dxfId="183" priority="296">
      <formula>$G238="Partial"</formula>
    </cfRule>
  </conditionalFormatting>
  <conditionalFormatting sqref="F174">
    <cfRule type="expression" dxfId="182" priority="293">
      <formula>$G238="Partial"</formula>
    </cfRule>
  </conditionalFormatting>
  <conditionalFormatting sqref="F175">
    <cfRule type="expression" dxfId="181" priority="1622">
      <formula>$G238="Partial"</formula>
    </cfRule>
  </conditionalFormatting>
  <conditionalFormatting sqref="F176">
    <cfRule type="expression" dxfId="180" priority="336">
      <formula>$G238="Partial"</formula>
    </cfRule>
  </conditionalFormatting>
  <conditionalFormatting sqref="F177">
    <cfRule type="expression" dxfId="179" priority="286">
      <formula>$G253="Partial"</formula>
    </cfRule>
  </conditionalFormatting>
  <conditionalFormatting sqref="F178">
    <cfRule type="expression" dxfId="178" priority="283">
      <formula>$G253="Partial"</formula>
    </cfRule>
  </conditionalFormatting>
  <conditionalFormatting sqref="F179">
    <cfRule type="expression" dxfId="177" priority="280">
      <formula>$G253="Partial"</formula>
    </cfRule>
  </conditionalFormatting>
  <conditionalFormatting sqref="F180">
    <cfRule type="expression" dxfId="176" priority="277">
      <formula>$G253="Partial"</formula>
    </cfRule>
  </conditionalFormatting>
  <conditionalFormatting sqref="F181">
    <cfRule type="expression" dxfId="175" priority="274">
      <formula>$G253="Partial"</formula>
    </cfRule>
  </conditionalFormatting>
  <conditionalFormatting sqref="F182">
    <cfRule type="expression" dxfId="174" priority="268">
      <formula>$G253="Partial"</formula>
    </cfRule>
  </conditionalFormatting>
  <conditionalFormatting sqref="F183">
    <cfRule type="expression" dxfId="173" priority="265">
      <formula>$G253="Partial"</formula>
    </cfRule>
  </conditionalFormatting>
  <conditionalFormatting sqref="F184">
    <cfRule type="expression" dxfId="172" priority="262">
      <formula>$G253="Partial"</formula>
    </cfRule>
  </conditionalFormatting>
  <conditionalFormatting sqref="F185">
    <cfRule type="expression" dxfId="171" priority="259">
      <formula>$G253="Partial"</formula>
    </cfRule>
  </conditionalFormatting>
  <conditionalFormatting sqref="F186">
    <cfRule type="expression" dxfId="170" priority="256">
      <formula>$G253="Partial"</formula>
    </cfRule>
  </conditionalFormatting>
  <conditionalFormatting sqref="F187">
    <cfRule type="expression" dxfId="169" priority="253">
      <formula>$G253="Partial"</formula>
    </cfRule>
  </conditionalFormatting>
  <conditionalFormatting sqref="F188">
    <cfRule type="expression" dxfId="168" priority="250">
      <formula>$G253="Partial"</formula>
    </cfRule>
  </conditionalFormatting>
  <conditionalFormatting sqref="F189">
    <cfRule type="expression" dxfId="167" priority="247">
      <formula>$G253="Partial"</formula>
    </cfRule>
  </conditionalFormatting>
  <conditionalFormatting sqref="F190">
    <cfRule type="expression" dxfId="166" priority="154">
      <formula>$G253="Partial"</formula>
    </cfRule>
  </conditionalFormatting>
  <conditionalFormatting sqref="F191">
    <cfRule type="expression" dxfId="165" priority="243">
      <formula>$G268="Partial"</formula>
    </cfRule>
  </conditionalFormatting>
  <conditionalFormatting sqref="F192">
    <cfRule type="expression" dxfId="164" priority="240">
      <formula>$G268="Partial"</formula>
    </cfRule>
  </conditionalFormatting>
  <conditionalFormatting sqref="F193">
    <cfRule type="expression" dxfId="163" priority="237">
      <formula>$G268="Partial"</formula>
    </cfRule>
  </conditionalFormatting>
  <conditionalFormatting sqref="F194">
    <cfRule type="expression" dxfId="162" priority="234">
      <formula>$G268="Partial"</formula>
    </cfRule>
  </conditionalFormatting>
  <conditionalFormatting sqref="F195">
    <cfRule type="expression" dxfId="161" priority="231">
      <formula>$G268="Partial"</formula>
    </cfRule>
  </conditionalFormatting>
  <conditionalFormatting sqref="F196">
    <cfRule type="expression" dxfId="160" priority="225">
      <formula>$G268="Partial"</formula>
    </cfRule>
  </conditionalFormatting>
  <conditionalFormatting sqref="F197">
    <cfRule type="expression" dxfId="159" priority="222">
      <formula>$G268="Partial"</formula>
    </cfRule>
  </conditionalFormatting>
  <conditionalFormatting sqref="F198">
    <cfRule type="expression" dxfId="158" priority="219">
      <formula>$G268="Partial"</formula>
    </cfRule>
  </conditionalFormatting>
  <conditionalFormatting sqref="F199">
    <cfRule type="expression" dxfId="157" priority="216">
      <formula>$G268="Partial"</formula>
    </cfRule>
  </conditionalFormatting>
  <conditionalFormatting sqref="F200">
    <cfRule type="expression" dxfId="156" priority="213">
      <formula>$G268="Partial"</formula>
    </cfRule>
  </conditionalFormatting>
  <conditionalFormatting sqref="F201">
    <cfRule type="expression" dxfId="155" priority="210">
      <formula>$G268="Partial"</formula>
    </cfRule>
  </conditionalFormatting>
  <conditionalFormatting sqref="F202">
    <cfRule type="expression" dxfId="154" priority="207">
      <formula>$G268="Partial"</formula>
    </cfRule>
  </conditionalFormatting>
  <conditionalFormatting sqref="F203">
    <cfRule type="expression" dxfId="153" priority="204">
      <formula>$G268="Partial"</formula>
    </cfRule>
  </conditionalFormatting>
  <conditionalFormatting sqref="F204">
    <cfRule type="expression" dxfId="152" priority="161">
      <formula>$G268="Partial"</formula>
    </cfRule>
  </conditionalFormatting>
  <conditionalFormatting sqref="F205 F1048514:F1048569">
    <cfRule type="expression" dxfId="151" priority="2050">
      <formula>$G268="Partial"</formula>
    </cfRule>
  </conditionalFormatting>
  <conditionalFormatting sqref="F206">
    <cfRule type="expression" dxfId="150" priority="151">
      <formula>$G268="Partial"</formula>
    </cfRule>
  </conditionalFormatting>
  <conditionalFormatting sqref="F207 F1048570:F1048576">
    <cfRule type="expression" dxfId="149" priority="148">
      <formula>$G268="Partial"</formula>
    </cfRule>
  </conditionalFormatting>
  <conditionalFormatting sqref="F208">
    <cfRule type="expression" dxfId="148" priority="139">
      <formula>$G268="Partial"</formula>
    </cfRule>
  </conditionalFormatting>
  <conditionalFormatting sqref="F209">
    <cfRule type="expression" dxfId="147" priority="2507">
      <formula>$G268="Partial"</formula>
    </cfRule>
  </conditionalFormatting>
  <conditionalFormatting sqref="F210">
    <cfRule type="expression" dxfId="146" priority="136">
      <formula>$G268="Partial"</formula>
    </cfRule>
  </conditionalFormatting>
  <conditionalFormatting sqref="F211">
    <cfRule type="expression" dxfId="145" priority="133">
      <formula>$G268="Partial"</formula>
    </cfRule>
  </conditionalFormatting>
  <conditionalFormatting sqref="F212">
    <cfRule type="expression" dxfId="144" priority="130">
      <formula>$G268="Partial"</formula>
    </cfRule>
  </conditionalFormatting>
  <conditionalFormatting sqref="F213">
    <cfRule type="expression" dxfId="143" priority="127">
      <formula>$G268="Partial"</formula>
    </cfRule>
  </conditionalFormatting>
  <conditionalFormatting sqref="F214">
    <cfRule type="expression" dxfId="142" priority="124">
      <formula>$G268="Partial"</formula>
    </cfRule>
  </conditionalFormatting>
  <conditionalFormatting sqref="F215">
    <cfRule type="expression" dxfId="141" priority="121">
      <formula>$G268="Partial"</formula>
    </cfRule>
  </conditionalFormatting>
  <conditionalFormatting sqref="F216">
    <cfRule type="expression" dxfId="140" priority="118">
      <formula>$G268="Partial"</formula>
    </cfRule>
  </conditionalFormatting>
  <conditionalFormatting sqref="F217">
    <cfRule type="expression" dxfId="139" priority="115">
      <formula>$G268="Partial"</formula>
    </cfRule>
  </conditionalFormatting>
  <conditionalFormatting sqref="F218">
    <cfRule type="expression" dxfId="138" priority="157">
      <formula>$G268="Partial"</formula>
    </cfRule>
  </conditionalFormatting>
  <conditionalFormatting sqref="F219:F220">
    <cfRule type="expression" dxfId="137" priority="145">
      <formula>$G283="Partial"</formula>
    </cfRule>
  </conditionalFormatting>
  <conditionalFormatting sqref="F221">
    <cfRule type="expression" dxfId="136" priority="2494">
      <formula>$G284="Partial"</formula>
    </cfRule>
  </conditionalFormatting>
  <conditionalFormatting sqref="F222">
    <cfRule type="expression" dxfId="135" priority="142">
      <formula>$G284="Partial"</formula>
    </cfRule>
  </conditionalFormatting>
  <conditionalFormatting sqref="F223">
    <cfRule type="expression" dxfId="134" priority="200">
      <formula>$G284="Partial"</formula>
    </cfRule>
  </conditionalFormatting>
  <conditionalFormatting sqref="F224:F225">
    <cfRule type="expression" dxfId="133" priority="197">
      <formula>$G283="Partial"</formula>
    </cfRule>
  </conditionalFormatting>
  <conditionalFormatting sqref="F227:F1048513">
    <cfRule type="expression" dxfId="132" priority="711">
      <formula>$G228="Partial"</formula>
    </cfRule>
  </conditionalFormatting>
  <conditionalFormatting sqref="G1:G48 G50 G121:G162 G226">
    <cfRule type="expression" dxfId="131" priority="2652">
      <formula>#REF!="Yes"</formula>
    </cfRule>
  </conditionalFormatting>
  <conditionalFormatting sqref="G49">
    <cfRule type="expression" dxfId="130" priority="560">
      <formula>$G239="Yes"</formula>
    </cfRule>
  </conditionalFormatting>
  <conditionalFormatting sqref="G51">
    <cfRule type="expression" dxfId="129" priority="606">
      <formula>$G237="Yes"</formula>
    </cfRule>
  </conditionalFormatting>
  <conditionalFormatting sqref="G52">
    <cfRule type="expression" dxfId="128" priority="603">
      <formula>$G237="Yes"</formula>
    </cfRule>
  </conditionalFormatting>
  <conditionalFormatting sqref="G53">
    <cfRule type="expression" dxfId="127" priority="624">
      <formula>$G237="Yes"</formula>
    </cfRule>
  </conditionalFormatting>
  <conditionalFormatting sqref="G54">
    <cfRule type="expression" dxfId="126" priority="600">
      <formula>$G237="Yes"</formula>
    </cfRule>
  </conditionalFormatting>
  <conditionalFormatting sqref="G55">
    <cfRule type="expression" dxfId="125" priority="597">
      <formula>$G237="Yes"</formula>
    </cfRule>
  </conditionalFormatting>
  <conditionalFormatting sqref="G56:G57">
    <cfRule type="expression" dxfId="124" priority="615">
      <formula>$G236="Yes"</formula>
    </cfRule>
  </conditionalFormatting>
  <conditionalFormatting sqref="G58:G59">
    <cfRule type="expression" dxfId="123" priority="618">
      <formula>$G237="Yes"</formula>
    </cfRule>
  </conditionalFormatting>
  <conditionalFormatting sqref="G60">
    <cfRule type="expression" dxfId="122" priority="521">
      <formula>$G237="Yes"</formula>
    </cfRule>
  </conditionalFormatting>
  <conditionalFormatting sqref="G61">
    <cfRule type="expression" dxfId="121" priority="612">
      <formula>$G237="Yes"</formula>
    </cfRule>
  </conditionalFormatting>
  <conditionalFormatting sqref="G62">
    <cfRule type="expression" dxfId="120" priority="609">
      <formula>$G237="Yes"</formula>
    </cfRule>
  </conditionalFormatting>
  <conditionalFormatting sqref="G63">
    <cfRule type="expression" dxfId="119" priority="591">
      <formula>$G254="Yes"</formula>
    </cfRule>
  </conditionalFormatting>
  <conditionalFormatting sqref="G64">
    <cfRule type="expression" dxfId="118" priority="2064">
      <formula>$G237="Yes"</formula>
    </cfRule>
  </conditionalFormatting>
  <conditionalFormatting sqref="G65">
    <cfRule type="expression" dxfId="117" priority="512">
      <formula>$G252="Yes"</formula>
    </cfRule>
  </conditionalFormatting>
  <conditionalFormatting sqref="G66">
    <cfRule type="expression" dxfId="116" priority="509">
      <formula>$G252="Yes"</formula>
    </cfRule>
  </conditionalFormatting>
  <conditionalFormatting sqref="G67">
    <cfRule type="expression" dxfId="115" priority="530">
      <formula>$G252="Yes"</formula>
    </cfRule>
  </conditionalFormatting>
  <conditionalFormatting sqref="G68">
    <cfRule type="expression" dxfId="114" priority="506">
      <formula>$G252="Yes"</formula>
    </cfRule>
  </conditionalFormatting>
  <conditionalFormatting sqref="G69">
    <cfRule type="expression" dxfId="113" priority="503">
      <formula>$G252="Yes"</formula>
    </cfRule>
  </conditionalFormatting>
  <conditionalFormatting sqref="G70:G71">
    <cfRule type="expression" dxfId="112" priority="527">
      <formula>$G251="Yes"</formula>
    </cfRule>
  </conditionalFormatting>
  <conditionalFormatting sqref="G72:G73">
    <cfRule type="expression" dxfId="111" priority="524">
      <formula>$G252="Yes"</formula>
    </cfRule>
  </conditionalFormatting>
  <conditionalFormatting sqref="G74">
    <cfRule type="expression" dxfId="110" priority="1049">
      <formula>$G252="Yes"</formula>
    </cfRule>
  </conditionalFormatting>
  <conditionalFormatting sqref="G75">
    <cfRule type="expression" dxfId="109" priority="518">
      <formula>$G252="Yes"</formula>
    </cfRule>
  </conditionalFormatting>
  <conditionalFormatting sqref="G76">
    <cfRule type="expression" dxfId="108" priority="515">
      <formula>$G252="Yes"</formula>
    </cfRule>
  </conditionalFormatting>
  <conditionalFormatting sqref="G77">
    <cfRule type="expression" dxfId="107" priority="497">
      <formula>$G269="Yes"</formula>
    </cfRule>
  </conditionalFormatting>
  <conditionalFormatting sqref="G78">
    <cfRule type="expression" dxfId="106" priority="535">
      <formula>$G252="Yes"</formula>
    </cfRule>
  </conditionalFormatting>
  <conditionalFormatting sqref="G79">
    <cfRule type="expression" dxfId="105" priority="474">
      <formula>$G267="Yes"</formula>
    </cfRule>
  </conditionalFormatting>
  <conditionalFormatting sqref="G80">
    <cfRule type="expression" dxfId="104" priority="477">
      <formula>$G267="Yes"</formula>
    </cfRule>
  </conditionalFormatting>
  <conditionalFormatting sqref="G81">
    <cfRule type="expression" dxfId="103" priority="488">
      <formula>$G267="Yes"</formula>
    </cfRule>
  </conditionalFormatting>
  <conditionalFormatting sqref="G82">
    <cfRule type="expression" dxfId="102" priority="480">
      <formula>$G267="Yes"</formula>
    </cfRule>
  </conditionalFormatting>
  <conditionalFormatting sqref="G83">
    <cfRule type="expression" dxfId="101" priority="483">
      <formula>$G267="Yes"</formula>
    </cfRule>
  </conditionalFormatting>
  <conditionalFormatting sqref="G84:G85">
    <cfRule type="expression" dxfId="100" priority="1055">
      <formula>$G266="Yes"</formula>
    </cfRule>
  </conditionalFormatting>
  <conditionalFormatting sqref="G86:G87">
    <cfRule type="expression" dxfId="99" priority="1052">
      <formula>$G267="Yes"</formula>
    </cfRule>
  </conditionalFormatting>
  <conditionalFormatting sqref="G89">
    <cfRule type="expression" dxfId="98" priority="1046">
      <formula>$G267="Yes"</formula>
    </cfRule>
  </conditionalFormatting>
  <conditionalFormatting sqref="G90">
    <cfRule type="expression" dxfId="97" priority="1043">
      <formula>$G267="Yes"</formula>
    </cfRule>
  </conditionalFormatting>
  <conditionalFormatting sqref="G91">
    <cfRule type="expression" dxfId="96" priority="456">
      <formula>$G284="Yes"</formula>
    </cfRule>
  </conditionalFormatting>
  <conditionalFormatting sqref="G92">
    <cfRule type="expression" dxfId="95" priority="493">
      <formula>$G267="Yes"</formula>
    </cfRule>
  </conditionalFormatting>
  <conditionalFormatting sqref="G93">
    <cfRule type="expression" dxfId="94" priority="421">
      <formula>$G282="Yes"</formula>
    </cfRule>
  </conditionalFormatting>
  <conditionalFormatting sqref="G94">
    <cfRule type="expression" dxfId="93" priority="424">
      <formula>$G282="Yes"</formula>
    </cfRule>
  </conditionalFormatting>
  <conditionalFormatting sqref="G96">
    <cfRule type="expression" dxfId="92" priority="427">
      <formula>$G282="Yes"</formula>
    </cfRule>
  </conditionalFormatting>
  <conditionalFormatting sqref="G97">
    <cfRule type="expression" dxfId="91" priority="430">
      <formula>$G282="Yes"</formula>
    </cfRule>
  </conditionalFormatting>
  <conditionalFormatting sqref="G105">
    <cfRule type="expression" dxfId="90" priority="416">
      <formula>$G299="Yes"</formula>
    </cfRule>
  </conditionalFormatting>
  <conditionalFormatting sqref="G106">
    <cfRule type="expression" dxfId="89" priority="2070">
      <formula>$G282="Yes"</formula>
    </cfRule>
  </conditionalFormatting>
  <conditionalFormatting sqref="G107">
    <cfRule type="expression" dxfId="88" priority="384">
      <formula>$G297="Yes"</formula>
    </cfRule>
  </conditionalFormatting>
  <conditionalFormatting sqref="G108">
    <cfRule type="expression" dxfId="87" priority="387">
      <formula>$G297="Yes"</formula>
    </cfRule>
  </conditionalFormatting>
  <conditionalFormatting sqref="G109">
    <cfRule type="expression" dxfId="86" priority="1069">
      <formula>$G297="Yes"</formula>
    </cfRule>
  </conditionalFormatting>
  <conditionalFormatting sqref="G110">
    <cfRule type="expression" dxfId="85" priority="390">
      <formula>$G297="Yes"</formula>
    </cfRule>
  </conditionalFormatting>
  <conditionalFormatting sqref="G111">
    <cfRule type="expression" dxfId="84" priority="393">
      <formula>$G297="Yes"</formula>
    </cfRule>
  </conditionalFormatting>
  <conditionalFormatting sqref="G112:G113">
    <cfRule type="expression" dxfId="83" priority="1066">
      <formula>$G296="Yes"</formula>
    </cfRule>
  </conditionalFormatting>
  <conditionalFormatting sqref="G114:G115">
    <cfRule type="expression" dxfId="82" priority="1063">
      <formula>$G297="Yes"</formula>
    </cfRule>
  </conditionalFormatting>
  <conditionalFormatting sqref="G116">
    <cfRule type="expression" dxfId="81" priority="1060">
      <formula>$G297="Yes"</formula>
    </cfRule>
  </conditionalFormatting>
  <conditionalFormatting sqref="G117">
    <cfRule type="expression" dxfId="80" priority="1057">
      <formula>$G297="Yes"</formula>
    </cfRule>
  </conditionalFormatting>
  <conditionalFormatting sqref="G118">
    <cfRule type="expression" dxfId="79" priority="397">
      <formula>$G297="Yes"</formula>
    </cfRule>
  </conditionalFormatting>
  <conditionalFormatting sqref="G119">
    <cfRule type="expression" dxfId="78" priority="379">
      <formula>$G314="Yes"</formula>
    </cfRule>
  </conditionalFormatting>
  <conditionalFormatting sqref="G120">
    <cfRule type="expression" dxfId="77" priority="1041">
      <formula>$G297="Yes"</formula>
    </cfRule>
  </conditionalFormatting>
  <conditionalFormatting sqref="G163">
    <cfRule type="expression" dxfId="76" priority="330">
      <formula>$G238="Yes"</formula>
    </cfRule>
  </conditionalFormatting>
  <conditionalFormatting sqref="G164">
    <cfRule type="expression" dxfId="75" priority="327">
      <formula>$G238="Yes"</formula>
    </cfRule>
  </conditionalFormatting>
  <conditionalFormatting sqref="G165">
    <cfRule type="expression" dxfId="74" priority="324">
      <formula>$G238="Yes"</formula>
    </cfRule>
  </conditionalFormatting>
  <conditionalFormatting sqref="G166">
    <cfRule type="expression" dxfId="73" priority="321">
      <formula>$G238="Yes"</formula>
    </cfRule>
  </conditionalFormatting>
  <conditionalFormatting sqref="G167">
    <cfRule type="expression" dxfId="72" priority="318">
      <formula>$G238="Yes"</formula>
    </cfRule>
  </conditionalFormatting>
  <conditionalFormatting sqref="G168">
    <cfRule type="expression" dxfId="71" priority="312">
      <formula>$G238="Yes"</formula>
    </cfRule>
  </conditionalFormatting>
  <conditionalFormatting sqref="G169">
    <cfRule type="expression" dxfId="70" priority="309">
      <formula>$G238="Yes"</formula>
    </cfRule>
  </conditionalFormatting>
  <conditionalFormatting sqref="G170">
    <cfRule type="expression" dxfId="69" priority="306">
      <formula>$G238="Yes"</formula>
    </cfRule>
  </conditionalFormatting>
  <conditionalFormatting sqref="G171">
    <cfRule type="expression" dxfId="68" priority="303">
      <formula>$G238="Yes"</formula>
    </cfRule>
  </conditionalFormatting>
  <conditionalFormatting sqref="G172">
    <cfRule type="expression" dxfId="67" priority="300">
      <formula>$G238="Yes"</formula>
    </cfRule>
  </conditionalFormatting>
  <conditionalFormatting sqref="G173">
    <cfRule type="expression" dxfId="66" priority="297">
      <formula>$G238="Yes"</formula>
    </cfRule>
  </conditionalFormatting>
  <conditionalFormatting sqref="G174">
    <cfRule type="expression" dxfId="65" priority="294">
      <formula>$G238="Yes"</formula>
    </cfRule>
  </conditionalFormatting>
  <conditionalFormatting sqref="G175">
    <cfRule type="expression" dxfId="64" priority="1624">
      <formula>$G238="Yes"</formula>
    </cfRule>
  </conditionalFormatting>
  <conditionalFormatting sqref="G176">
    <cfRule type="expression" dxfId="63" priority="337">
      <formula>$G238="Yes"</formula>
    </cfRule>
  </conditionalFormatting>
  <conditionalFormatting sqref="G177">
    <cfRule type="expression" dxfId="62" priority="287">
      <formula>$G253="Yes"</formula>
    </cfRule>
  </conditionalFormatting>
  <conditionalFormatting sqref="G178">
    <cfRule type="expression" dxfId="61" priority="284">
      <formula>$G253="Yes"</formula>
    </cfRule>
  </conditionalFormatting>
  <conditionalFormatting sqref="G179">
    <cfRule type="expression" dxfId="60" priority="281">
      <formula>$G253="Yes"</formula>
    </cfRule>
  </conditionalFormatting>
  <conditionalFormatting sqref="G180">
    <cfRule type="expression" dxfId="59" priority="278">
      <formula>$G253="Yes"</formula>
    </cfRule>
  </conditionalFormatting>
  <conditionalFormatting sqref="G181">
    <cfRule type="expression" dxfId="58" priority="275">
      <formula>$G253="Yes"</formula>
    </cfRule>
  </conditionalFormatting>
  <conditionalFormatting sqref="G182">
    <cfRule type="expression" dxfId="57" priority="269">
      <formula>$G253="Yes"</formula>
    </cfRule>
  </conditionalFormatting>
  <conditionalFormatting sqref="G183">
    <cfRule type="expression" dxfId="56" priority="266">
      <formula>$G253="Yes"</formula>
    </cfRule>
  </conditionalFormatting>
  <conditionalFormatting sqref="G184">
    <cfRule type="expression" dxfId="55" priority="263">
      <formula>$G253="Yes"</formula>
    </cfRule>
  </conditionalFormatting>
  <conditionalFormatting sqref="G185">
    <cfRule type="expression" dxfId="54" priority="260">
      <formula>$G253="Yes"</formula>
    </cfRule>
  </conditionalFormatting>
  <conditionalFormatting sqref="G186">
    <cfRule type="expression" dxfId="53" priority="257">
      <formula>$G253="Yes"</formula>
    </cfRule>
  </conditionalFormatting>
  <conditionalFormatting sqref="G187">
    <cfRule type="expression" dxfId="52" priority="254">
      <formula>$G253="Yes"</formula>
    </cfRule>
  </conditionalFormatting>
  <conditionalFormatting sqref="G188">
    <cfRule type="expression" dxfId="51" priority="251">
      <formula>$G253="Yes"</formula>
    </cfRule>
  </conditionalFormatting>
  <conditionalFormatting sqref="G189">
    <cfRule type="expression" dxfId="50" priority="248">
      <formula>$G253="Yes"</formula>
    </cfRule>
  </conditionalFormatting>
  <conditionalFormatting sqref="G190">
    <cfRule type="expression" dxfId="49" priority="155">
      <formula>$G253="Yes"</formula>
    </cfRule>
  </conditionalFormatting>
  <conditionalFormatting sqref="G191">
    <cfRule type="expression" dxfId="48" priority="244">
      <formula>$G268="Yes"</formula>
    </cfRule>
  </conditionalFormatting>
  <conditionalFormatting sqref="G192">
    <cfRule type="expression" dxfId="47" priority="241">
      <formula>$G268="Yes"</formula>
    </cfRule>
  </conditionalFormatting>
  <conditionalFormatting sqref="G193">
    <cfRule type="expression" dxfId="46" priority="238">
      <formula>$G268="Yes"</formula>
    </cfRule>
  </conditionalFormatting>
  <conditionalFormatting sqref="G194">
    <cfRule type="expression" dxfId="45" priority="235">
      <formula>$G268="Yes"</formula>
    </cfRule>
  </conditionalFormatting>
  <conditionalFormatting sqref="G195">
    <cfRule type="expression" dxfId="44" priority="232">
      <formula>$G268="Yes"</formula>
    </cfRule>
  </conditionalFormatting>
  <conditionalFormatting sqref="G196">
    <cfRule type="expression" dxfId="43" priority="226">
      <formula>$G268="Yes"</formula>
    </cfRule>
  </conditionalFormatting>
  <conditionalFormatting sqref="G197">
    <cfRule type="expression" dxfId="42" priority="223">
      <formula>$G268="Yes"</formula>
    </cfRule>
  </conditionalFormatting>
  <conditionalFormatting sqref="G198">
    <cfRule type="expression" dxfId="41" priority="220">
      <formula>$G268="Yes"</formula>
    </cfRule>
  </conditionalFormatting>
  <conditionalFormatting sqref="G199">
    <cfRule type="expression" dxfId="40" priority="217">
      <formula>$G268="Yes"</formula>
    </cfRule>
  </conditionalFormatting>
  <conditionalFormatting sqref="G200">
    <cfRule type="expression" dxfId="39" priority="214">
      <formula>$G268="Yes"</formula>
    </cfRule>
  </conditionalFormatting>
  <conditionalFormatting sqref="G201">
    <cfRule type="expression" dxfId="38" priority="211">
      <formula>$G268="Yes"</formula>
    </cfRule>
  </conditionalFormatting>
  <conditionalFormatting sqref="G202">
    <cfRule type="expression" dxfId="37" priority="208">
      <formula>$G268="Yes"</formula>
    </cfRule>
  </conditionalFormatting>
  <conditionalFormatting sqref="G203">
    <cfRule type="expression" dxfId="36" priority="205">
      <formula>$G268="Yes"</formula>
    </cfRule>
  </conditionalFormatting>
  <conditionalFormatting sqref="G204">
    <cfRule type="expression" dxfId="35" priority="162">
      <formula>$G268="Yes"</formula>
    </cfRule>
  </conditionalFormatting>
  <conditionalFormatting sqref="G205 G1048514:G1048569">
    <cfRule type="expression" dxfId="34" priority="2055">
      <formula>$G268="Yes"</formula>
    </cfRule>
  </conditionalFormatting>
  <conditionalFormatting sqref="G206">
    <cfRule type="expression" dxfId="33" priority="152">
      <formula>$G268="Yes"</formula>
    </cfRule>
  </conditionalFormatting>
  <conditionalFormatting sqref="G207 G1048570:G1048576">
    <cfRule type="expression" dxfId="32" priority="149">
      <formula>$G268="Yes"</formula>
    </cfRule>
  </conditionalFormatting>
  <conditionalFormatting sqref="G208">
    <cfRule type="expression" dxfId="31" priority="140">
      <formula>$G268="Yes"</formula>
    </cfRule>
  </conditionalFormatting>
  <conditionalFormatting sqref="G209">
    <cfRule type="expression" dxfId="30" priority="2513">
      <formula>$G268="Yes"</formula>
    </cfRule>
  </conditionalFormatting>
  <conditionalFormatting sqref="G210">
    <cfRule type="expression" dxfId="29" priority="137">
      <formula>$G268="Yes"</formula>
    </cfRule>
  </conditionalFormatting>
  <conditionalFormatting sqref="G211">
    <cfRule type="expression" dxfId="28" priority="134">
      <formula>$G268="Yes"</formula>
    </cfRule>
  </conditionalFormatting>
  <conditionalFormatting sqref="G212">
    <cfRule type="expression" dxfId="27" priority="131">
      <formula>$G268="Yes"</formula>
    </cfRule>
  </conditionalFormatting>
  <conditionalFormatting sqref="G213">
    <cfRule type="expression" dxfId="26" priority="128">
      <formula>$G268="Yes"</formula>
    </cfRule>
  </conditionalFormatting>
  <conditionalFormatting sqref="G214">
    <cfRule type="expression" dxfId="25" priority="125">
      <formula>$G268="Yes"</formula>
    </cfRule>
  </conditionalFormatting>
  <conditionalFormatting sqref="G215">
    <cfRule type="expression" dxfId="24" priority="122">
      <formula>$G268="Yes"</formula>
    </cfRule>
  </conditionalFormatting>
  <conditionalFormatting sqref="G216">
    <cfRule type="expression" dxfId="23" priority="119">
      <formula>$G268="Yes"</formula>
    </cfRule>
  </conditionalFormatting>
  <conditionalFormatting sqref="G217">
    <cfRule type="expression" dxfId="22" priority="116">
      <formula>$G268="Yes"</formula>
    </cfRule>
  </conditionalFormatting>
  <conditionalFormatting sqref="G218">
    <cfRule type="expression" dxfId="21" priority="158">
      <formula>$G268="Yes"</formula>
    </cfRule>
  </conditionalFormatting>
  <conditionalFormatting sqref="G219:G220">
    <cfRule type="expression" dxfId="20" priority="146">
      <formula>$G283="Yes"</formula>
    </cfRule>
  </conditionalFormatting>
  <conditionalFormatting sqref="G221">
    <cfRule type="expression" dxfId="19" priority="2495">
      <formula>$G284="Yes"</formula>
    </cfRule>
  </conditionalFormatting>
  <conditionalFormatting sqref="G222">
    <cfRule type="expression" dxfId="18" priority="143">
      <formula>$G284="Yes"</formula>
    </cfRule>
  </conditionalFormatting>
  <conditionalFormatting sqref="G223">
    <cfRule type="expression" dxfId="17" priority="201">
      <formula>$G284="Yes"</formula>
    </cfRule>
  </conditionalFormatting>
  <conditionalFormatting sqref="G224:G225">
    <cfRule type="expression" dxfId="16" priority="198">
      <formula>$G283="Yes"</formula>
    </cfRule>
  </conditionalFormatting>
  <conditionalFormatting sqref="G227:G1048513">
    <cfRule type="expression" dxfId="15" priority="712">
      <formula>$G228="Yes"</formula>
    </cfRule>
  </conditionalFormatting>
  <conditionalFormatting sqref="H1:H1048576">
    <cfRule type="cellIs" dxfId="14" priority="701" operator="equal">
      <formula>"Yes"</formula>
    </cfRule>
    <cfRule type="cellIs" dxfId="13" priority="700" operator="equal">
      <formula>"Partial"</formula>
    </cfRule>
    <cfRule type="cellIs" dxfId="12" priority="699" operator="equal">
      <formula>"No"</formula>
    </cfRule>
  </conditionalFormatting>
  <dataValidations count="31">
    <dataValidation allowBlank="1" showInputMessage="1" showErrorMessage="1" promptTitle="Step 1 – Questionnaire" prompt="Navigate using Tab key or arrow keys. Answer each question using the dropdown menus. Use Ctrl+Page Down to move between sections. Content starts in column B, row 2." sqref="A1" xr:uid="{3B3EE8BA-D7DD-4D26-9451-3DFFD2571B0A}"/>
    <dataValidation allowBlank="1" showInputMessage="1" showErrorMessage="1" promptTitle="Business name" prompt="Enter your business name (optional). This will appear in your Privacy Management Plan in Step 2." sqref="B13" xr:uid="{1DC72713-5AD9-40F0-B1B3-BA4CAA3A691E}"/>
    <dataValidation allowBlank="1" showInputMessage="1" showErrorMessage="1" promptTitle="Go to Step 2 – Action planning" prompt="Press Enter or click to proceed to Step 2 - Action Planning. If you haven't completed all questions, you'll be prompted to finish Step 1 first. You can return to review or modify your answers at any time." sqref="B225" xr:uid="{879E83CF-DF38-4010-BBF9-0D36CD748D17}"/>
    <dataValidation type="list" allowBlank="1" showInputMessage="1" showErrorMessage="1" promptTitle="Question 1 answer" prompt="Select Yes, Partial or No. Review the examples above to guide your selection. Press Tab to move to the next question." sqref="B35" xr:uid="{964B053B-4DD7-44C2-A517-FB73359BB658}">
      <formula1>"Yes, Partial, No"</formula1>
    </dataValidation>
    <dataValidation type="list" allowBlank="1" showInputMessage="1" showErrorMessage="1" promptTitle="Capability 2 answer" prompt="Select Yes, Partial or No. Review the examples above to guide your selection. Press Tab to move to the next question." sqref="B49" xr:uid="{FADB5000-ED84-441A-BEF3-DEBDCF018071}">
      <formula1>"Yes, Partial, No"</formula1>
    </dataValidation>
    <dataValidation type="list" allowBlank="1" showInputMessage="1" showErrorMessage="1" promptTitle="Question 14 answer" prompt="Select Yes, Partial or No. Review the examples above to guide your selection. Press Tab to move to the next question." sqref="B217" xr:uid="{6918F42F-139D-4961-A92D-D85B0B06BBB5}">
      <formula1>"Yes, Partial, No"</formula1>
    </dataValidation>
    <dataValidation type="list" allowBlank="1" showInputMessage="1" showErrorMessage="1" promptTitle="Question 3 answer" prompt="Select Yes, Partial or No. Review the examples above to guide your selection. Press Tab to move to the next question." sqref="B63" xr:uid="{CB5D5C7E-1C08-46C8-9437-0560786CA458}">
      <formula1>"Yes, Partial, No"</formula1>
    </dataValidation>
    <dataValidation type="list" allowBlank="1" showInputMessage="1" showErrorMessage="1" promptTitle="Question 4 answer" prompt="Select Yes, Partial or No. Review the examples above to guide your selection. Press Tab to move to the next question." sqref="B77" xr:uid="{2956F255-79FD-4B9B-B17C-D23CB84CDCF2}">
      <formula1>"Yes, Partial, No"</formula1>
    </dataValidation>
    <dataValidation type="list" allowBlank="1" showInputMessage="1" showErrorMessage="1" promptTitle="Question 5 answer" prompt="Select Yes, Partial or No. Review the examples above to guide your selection. Press Tab to move to the next question." sqref="B91" xr:uid="{493D943D-E34C-40A0-9D5C-A2DCFE51D798}">
      <formula1>"Yes, Partial, No"</formula1>
    </dataValidation>
    <dataValidation type="list" allowBlank="1" showInputMessage="1" showErrorMessage="1" promptTitle="Question 6 answer" prompt="Select Yes, Partial or No. Review the examples above to guide your selection. Press Tab to move to the next question." sqref="B105" xr:uid="{94A48CB1-0A74-430C-B40E-19A44C47CE24}">
      <formula1>"Yes, Partial, No"</formula1>
    </dataValidation>
    <dataValidation type="list" allowBlank="1" showInputMessage="1" showErrorMessage="1" promptTitle="Question 7 answer" prompt="Select Yes, Partial or No. Review the examples above to guide your selection. Press Tab to move to the next question." sqref="B119" xr:uid="{99D2C8CC-EC7B-4995-8A92-248C6389D085}">
      <formula1>"Yes, Partial, No"</formula1>
    </dataValidation>
    <dataValidation type="list" allowBlank="1" showInputMessage="1" showErrorMessage="1" promptTitle="Question 8 answer" prompt="Select Yes, Partial or No. Review the examples above to guide your selection. Press Tab to move to the next question." sqref="B133" xr:uid="{7563ACDF-03B4-492A-81EE-760B0CB6463A}">
      <formula1>"Yes, Partial, No"</formula1>
    </dataValidation>
    <dataValidation type="list" allowBlank="1" showInputMessage="1" showErrorMessage="1" promptTitle="Question 9 answer" prompt="Select Yes, Partial or No. Review the examples above to guide your selection. Press Tab to move to the next question." sqref="B147" xr:uid="{0A706D91-E267-4150-833A-EA4FA0C989AD}">
      <formula1>"Yes, Partial, No"</formula1>
    </dataValidation>
    <dataValidation type="list" allowBlank="1" showInputMessage="1" showErrorMessage="1" promptTitle="Question 10 answer" prompt="Select Yes, Partial or No. Review the examples above to guide your selection. Press Tab to move to the next question." sqref="B161" xr:uid="{5C095A78-144D-49CD-8A12-C16B7039C6BD}">
      <formula1>"Yes, Partial, No"</formula1>
    </dataValidation>
    <dataValidation type="list" allowBlank="1" showInputMessage="1" showErrorMessage="1" promptTitle="Question 11 answer" prompt="Select Yes, Partial or No. Review the examples above to guide your selection. Press Tab to move to the next question." sqref="B175" xr:uid="{F666CF86-9B62-47F5-9753-E88B51D11D5C}">
      <formula1>"Yes, Partial, No"</formula1>
    </dataValidation>
    <dataValidation type="list" allowBlank="1" showInputMessage="1" showErrorMessage="1" promptTitle="Question 12 answer" prompt="Select Yes, Partial or No. Review the examples above to guide your selection. Press Tab to move to the next question." sqref="B189" xr:uid="{A4F62F30-AD18-43A7-8749-C4510D8DA7AF}">
      <formula1>"Yes, Partial, No"</formula1>
    </dataValidation>
    <dataValidation type="list" allowBlank="1" showInputMessage="1" showErrorMessage="1" promptTitle="Question 13 answer" prompt="Select Yes, Partial or No. Review the examples above to guide your selection. Press Tab to move to the next question." sqref="B203" xr:uid="{B21699A2-FD65-4DF5-8688-3C859F723E15}">
      <formula1>"Yes, Partial, No"</formula1>
    </dataValidation>
    <dataValidation allowBlank="1" showInputMessage="1" showErrorMessage="1" promptTitle="Question 1 status" prompt="This shows whether you have answered this question. A checkmark and 'Answered' means you have provided a response." sqref="B36" xr:uid="{33970493-F96A-4E27-AC0F-08852E5EDAB3}"/>
    <dataValidation allowBlank="1" showInputMessage="1" showErrorMessage="1" promptTitle="Question 2 status" prompt="This shows whether you have answered this question. A checkmark and 'Answered' means you have provided a response." sqref="B50" xr:uid="{142593B8-4B39-40A1-AEB7-132DFD6EB798}"/>
    <dataValidation allowBlank="1" showInputMessage="1" showErrorMessage="1" promptTitle="Question 3 status" prompt="This shows whether you have answered this question. A checkmark and 'Answered' means you have provided a response." sqref="B64" xr:uid="{3E904BDF-B265-4F09-978F-3EF03BF28379}"/>
    <dataValidation allowBlank="1" showInputMessage="1" showErrorMessage="1" promptTitle="Question 4 status" prompt="This shows whether you have answered this question. A checkmark and 'Answered' means you have provided a response." sqref="B78" xr:uid="{D6567EAC-9204-4B4A-982B-D6D30EB933C4}"/>
    <dataValidation allowBlank="1" showInputMessage="1" showErrorMessage="1" promptTitle="Question 5 status" prompt="This shows whether you have answered this question. A checkmark and 'Answered' means you have provided a response." sqref="B92" xr:uid="{3970E7C5-F212-4D6B-8D02-8997E13E9C47}"/>
    <dataValidation allowBlank="1" showInputMessage="1" showErrorMessage="1" promptTitle="Question 6 status" prompt="This shows whether you have answered this question. A checkmark and 'Answered' means you have provided a response." sqref="B106" xr:uid="{00125CA0-C3F7-4101-A930-C52506BC5BA6}"/>
    <dataValidation allowBlank="1" showInputMessage="1" showErrorMessage="1" promptTitle="Question 7 status" prompt="This shows whether you have answered this question. A checkmark and 'Answered' means you have provided a response." sqref="B120" xr:uid="{D2CFB4CB-B52C-463E-B0B0-4668BEF8897B}"/>
    <dataValidation allowBlank="1" showInputMessage="1" showErrorMessage="1" promptTitle="Question 8 status" prompt="This shows whether you have answered this question. A checkmark and 'Answered' means you have provided a response." sqref="B134" xr:uid="{490AF989-1C76-481E-93FC-D3DC8FA822F2}"/>
    <dataValidation allowBlank="1" showInputMessage="1" showErrorMessage="1" promptTitle="Question 9 status" prompt="This shows whether you have answered this question. A checkmark and 'Answered' means you have provided a response." sqref="B148" xr:uid="{5945270F-FD16-4F28-9D96-706BA9E2D56C}"/>
    <dataValidation allowBlank="1" showInputMessage="1" showErrorMessage="1" promptTitle="Question 10 status" prompt="This shows whether you have answered this question. A checkmark and 'Answered' means you have provided a response." sqref="B162" xr:uid="{D38D8611-51B8-44D8-BB52-0694096C292A}"/>
    <dataValidation allowBlank="1" showInputMessage="1" showErrorMessage="1" promptTitle="Question 11 status" prompt="This shows whether you have answered this question. A checkmark and 'Answered' means you have provided a response." sqref="B176" xr:uid="{24B8D29D-C4AB-43B9-98A0-F5A2F9F4AA6F}"/>
    <dataValidation allowBlank="1" showInputMessage="1" showErrorMessage="1" promptTitle="Question 12 status" prompt="This shows whether you have answered this question. A checkmark and 'Answered' means you have provided a response." sqref="B190" xr:uid="{057480F7-3C56-415E-A34E-EC0D2D8D9711}"/>
    <dataValidation allowBlank="1" showInputMessage="1" showErrorMessage="1" promptTitle="Question 13 status" prompt="This shows whether you have answered this question. A checkmark and 'Answered' means you have provided a response." sqref="B204" xr:uid="{24073E2D-ACD0-4A26-BB70-D04C7A8D39B4}"/>
    <dataValidation allowBlank="1" showInputMessage="1" showErrorMessage="1" promptTitle="Question 14 status" prompt="This shows whether you have answered this question. A checkmark and 'Answered' means you have provided a response." sqref="B218" xr:uid="{EF5277FF-4B14-4A51-A836-08B3A67554A5}"/>
  </dataValidations>
  <hyperlinks>
    <hyperlink ref="B225" location="'Step 2 – Action planning'!A1" display="Go to Step 2 – Action planning" xr:uid="{7755CA34-3CF3-4B68-8F89-75A1C873953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1E95-E3C8-4DE8-9AE6-258F393DC3F1}">
  <sheetPr codeName="Sheet4">
    <tabColor theme="6"/>
  </sheetPr>
  <dimension ref="A1:H65"/>
  <sheetViews>
    <sheetView showGridLines="0" showRowColHeaders="0" zoomScaleNormal="100" workbookViewId="0">
      <extLst>
        <ext xmlns:xlsdti="http://schemas.microsoft.com/office/spreadsheetml/2023/showDataTypeIcons" uri="{77bfe23e-c014-4d31-8a63-9c772dbf06b6}">
          <xlsdti:showDataTypeIcons visible="0"/>
        </ext>
      </extLst>
    </sheetView>
  </sheetViews>
  <sheetFormatPr defaultColWidth="0" defaultRowHeight="0" customHeight="1" zeroHeight="1" x14ac:dyDescent="0.25"/>
  <cols>
    <col min="1" max="1" width="2.69921875" style="23" customWidth="1"/>
    <col min="2" max="2" width="50.5" style="45" customWidth="1"/>
    <col min="3" max="3" width="43.8984375" style="46" customWidth="1"/>
    <col min="4" max="4" width="26.3984375" style="46" customWidth="1"/>
    <col min="5" max="5" width="26.19921875" style="47" customWidth="1"/>
    <col min="6" max="6" width="18.8984375" style="47" customWidth="1"/>
    <col min="7" max="7" width="16.5" style="47" customWidth="1"/>
    <col min="8" max="8" width="2.69921875" style="47" customWidth="1"/>
    <col min="9" max="16384" width="8.69921875" style="47" hidden="1"/>
  </cols>
  <sheetData>
    <row r="1" spans="1:7" ht="14.4" customHeight="1" x14ac:dyDescent="0.25">
      <c r="A1" s="11"/>
    </row>
    <row r="2" spans="1:7" ht="31.2" x14ac:dyDescent="0.6">
      <c r="B2" s="43" t="s">
        <v>73</v>
      </c>
    </row>
    <row r="3" spans="1:7" ht="14.4" customHeight="1" x14ac:dyDescent="0.25"/>
    <row r="4" spans="1:7" ht="21.6" thickBot="1" x14ac:dyDescent="0.45">
      <c r="B4" s="17" t="s">
        <v>69</v>
      </c>
      <c r="C4" s="48"/>
      <c r="D4" s="48"/>
      <c r="E4" s="16"/>
      <c r="F4" s="16"/>
      <c r="G4" s="16"/>
    </row>
    <row r="5" spans="1:7" s="23" customFormat="1" ht="14.4" customHeight="1" thickTop="1" x14ac:dyDescent="0.25">
      <c r="B5" s="27"/>
    </row>
    <row r="6" spans="1:7" ht="14.4" customHeight="1" x14ac:dyDescent="0.25">
      <c r="B6" s="49" t="s">
        <v>232</v>
      </c>
      <c r="C6" s="49"/>
      <c r="D6" s="49"/>
      <c r="E6" s="49"/>
      <c r="F6" s="49"/>
      <c r="G6" s="49"/>
    </row>
    <row r="7" spans="1:7" ht="14.4" customHeight="1" x14ac:dyDescent="0.25">
      <c r="B7" s="27"/>
    </row>
    <row r="8" spans="1:7" ht="14.4" customHeight="1" x14ac:dyDescent="0.25">
      <c r="B8" s="49" t="s">
        <v>218</v>
      </c>
      <c r="C8" s="49"/>
      <c r="D8" s="49"/>
      <c r="E8" s="49"/>
      <c r="F8" s="49"/>
      <c r="G8" s="49"/>
    </row>
    <row r="9" spans="1:7" ht="14.4" customHeight="1" x14ac:dyDescent="0.25">
      <c r="B9" s="23"/>
    </row>
    <row r="10" spans="1:7" ht="14.4" customHeight="1" x14ac:dyDescent="0.25"/>
    <row r="11" spans="1:7" ht="21.6" thickBot="1" x14ac:dyDescent="0.45">
      <c r="B11" s="17" t="s">
        <v>77</v>
      </c>
      <c r="C11" s="48"/>
      <c r="D11" s="48"/>
      <c r="E11" s="16"/>
      <c r="F11" s="16"/>
      <c r="G11" s="16"/>
    </row>
    <row r="12" spans="1:7" ht="14.4" customHeight="1" thickTop="1" x14ac:dyDescent="0.25"/>
    <row r="13" spans="1:7" ht="14.4" customHeight="1" x14ac:dyDescent="0.25">
      <c r="B13" s="36" t="str">
        <f>"Business name: " &amp; IF(BusinessName&lt;&gt;"",BusinessName,"[Not provided]")</f>
        <v>Business name: [Not provided]</v>
      </c>
    </row>
    <row r="14" spans="1:7" ht="14.4" customHeight="1" x14ac:dyDescent="0.25">
      <c r="B14" s="36" t="str">
        <f ca="1">"Assessment Date: " &amp; TEXT(TODAY(),"DD MMMM YYYY")</f>
        <v>Assessment Date: 13 June 2025</v>
      </c>
    </row>
    <row r="15" spans="1:7" ht="14.4" customHeight="1" x14ac:dyDescent="0.25">
      <c r="B15" s="36"/>
    </row>
    <row r="16" spans="1:7" ht="14.4" customHeight="1" x14ac:dyDescent="0.25">
      <c r="B16" s="27"/>
    </row>
    <row r="17" spans="1:7" s="45" customFormat="1" ht="28.95" customHeight="1" x14ac:dyDescent="0.25">
      <c r="A17" s="27"/>
      <c r="B17" s="50" t="s">
        <v>84</v>
      </c>
      <c r="C17" s="50"/>
      <c r="D17" s="50"/>
      <c r="E17" s="50"/>
      <c r="F17" s="50"/>
      <c r="G17" s="50"/>
    </row>
    <row r="18" spans="1:7" s="45" customFormat="1" ht="14.4" customHeight="1" x14ac:dyDescent="0.25">
      <c r="A18" s="27"/>
      <c r="B18" s="51"/>
      <c r="C18" s="51"/>
      <c r="D18" s="51"/>
      <c r="E18" s="51"/>
      <c r="F18" s="51"/>
      <c r="G18" s="51"/>
    </row>
    <row r="19" spans="1:7" s="45" customFormat="1" ht="14.4" customHeight="1" x14ac:dyDescent="0.25">
      <c r="A19" s="27"/>
      <c r="B19" s="52" t="str">
        <f>IF(Step1Complete,PMPScore &amp; " out of 14 – " &amp; PMPMaturity,"Not calculated – questionnaire incomplete")</f>
        <v>Not calculated – questionnaire incomplete</v>
      </c>
      <c r="C19" s="53"/>
      <c r="D19" s="53"/>
      <c r="E19" s="53"/>
      <c r="F19" s="53"/>
      <c r="G19" s="51"/>
    </row>
    <row r="20" spans="1:7" s="45" customFormat="1" ht="14.4" customHeight="1" x14ac:dyDescent="0.25">
      <c r="A20" s="27"/>
      <c r="B20" s="54"/>
      <c r="C20" s="55"/>
      <c r="D20" s="55"/>
      <c r="E20" s="55"/>
      <c r="F20" s="55"/>
      <c r="G20" s="51"/>
    </row>
    <row r="21" spans="1:7" s="45" customFormat="1" ht="14.4" customHeight="1" x14ac:dyDescent="0.25">
      <c r="A21" s="27"/>
      <c r="B21" s="54" t="str">
        <f>IF(Step1Complete,_xlfn.XLOOKUP(PMPScore, Outcomes[Range floor], Outcomes[Heading],,-1),"Return to Step 1 to complete your assessment before viewing your Privacy Management Plan.")</f>
        <v>Return to Step 1 to complete your assessment before viewing your Privacy Management Plan.</v>
      </c>
      <c r="C21" s="54"/>
      <c r="D21" s="54"/>
      <c r="E21" s="54"/>
      <c r="F21" s="54"/>
      <c r="G21" s="51"/>
    </row>
    <row r="22" spans="1:7" s="45" customFormat="1" ht="14.4" customHeight="1" x14ac:dyDescent="0.25">
      <c r="A22" s="27"/>
      <c r="B22" s="56"/>
      <c r="C22" s="55"/>
      <c r="D22" s="55"/>
      <c r="E22" s="55"/>
      <c r="F22" s="55"/>
      <c r="G22" s="51"/>
    </row>
    <row r="23" spans="1:7" s="45" customFormat="1" ht="27.6" customHeight="1" x14ac:dyDescent="0.25">
      <c r="A23" s="27"/>
      <c r="B23" s="57" t="str">
        <f>IF(Step1Complete,_xlfn.XLOOKUP(PMPScore, Outcomes[Range floor], Outcomes[Comment],,-1),"")</f>
        <v/>
      </c>
      <c r="C23" s="57"/>
      <c r="D23" s="57"/>
      <c r="E23" s="57"/>
      <c r="F23" s="57"/>
      <c r="G23" s="51"/>
    </row>
    <row r="24" spans="1:7" s="45" customFormat="1" ht="14.4" customHeight="1" x14ac:dyDescent="0.25">
      <c r="A24" s="27"/>
      <c r="B24" s="58"/>
      <c r="C24" s="51"/>
      <c r="D24" s="51"/>
      <c r="E24" s="51"/>
      <c r="F24" s="51"/>
      <c r="G24" s="51"/>
    </row>
    <row r="25" spans="1:7" ht="14.4" customHeight="1" x14ac:dyDescent="0.25">
      <c r="B25" s="27"/>
    </row>
    <row r="26" spans="1:7" ht="14.4" customHeight="1" x14ac:dyDescent="0.25">
      <c r="B26" s="27"/>
    </row>
    <row r="27" spans="1:7" ht="14.4" customHeight="1" thickBot="1" x14ac:dyDescent="0.4">
      <c r="B27" s="35" t="s">
        <v>88</v>
      </c>
      <c r="C27" s="59"/>
      <c r="D27" s="59"/>
      <c r="E27" s="60"/>
      <c r="F27" s="60"/>
      <c r="G27" s="60"/>
    </row>
    <row r="28" spans="1:7" ht="14.4" customHeight="1" thickTop="1" x14ac:dyDescent="0.25">
      <c r="B28" s="27"/>
    </row>
    <row r="29" spans="1:7" ht="14.4" customHeight="1" x14ac:dyDescent="0.25">
      <c r="B29" s="27" t="s">
        <v>85</v>
      </c>
    </row>
    <row r="30" spans="1:7" ht="14.4" customHeight="1" x14ac:dyDescent="0.25">
      <c r="B30" s="23" t="s">
        <v>216</v>
      </c>
      <c r="C30" s="27"/>
      <c r="D30" s="27"/>
    </row>
    <row r="31" spans="1:7" ht="14.4" customHeight="1" x14ac:dyDescent="0.25">
      <c r="B31" s="23" t="s">
        <v>222</v>
      </c>
    </row>
    <row r="32" spans="1:7" ht="14.4" customHeight="1" x14ac:dyDescent="0.25">
      <c r="B32" s="23" t="s">
        <v>140</v>
      </c>
    </row>
    <row r="33" spans="2:7" ht="14.4" customHeight="1" x14ac:dyDescent="0.25">
      <c r="B33" s="61" t="s">
        <v>223</v>
      </c>
    </row>
    <row r="34" spans="2:7" ht="14.4" customHeight="1" x14ac:dyDescent="0.25">
      <c r="B34" s="23" t="s">
        <v>89</v>
      </c>
    </row>
    <row r="35" spans="2:7" ht="14.4" customHeight="1" x14ac:dyDescent="0.25">
      <c r="B35" s="27"/>
      <c r="C35" s="23"/>
      <c r="D35" s="23"/>
    </row>
    <row r="36" spans="2:7" ht="14.4" customHeight="1" x14ac:dyDescent="0.25">
      <c r="B36" s="27"/>
      <c r="C36" s="23"/>
      <c r="D36" s="23"/>
    </row>
    <row r="37" spans="2:7" s="23" customFormat="1" ht="14.4" customHeight="1" x14ac:dyDescent="0.25">
      <c r="B37" s="62" t="s">
        <v>219</v>
      </c>
      <c r="C37" s="62" t="s">
        <v>40</v>
      </c>
      <c r="D37" s="62" t="s">
        <v>131</v>
      </c>
      <c r="E37" s="62" t="s">
        <v>41</v>
      </c>
      <c r="F37" s="62" t="s">
        <v>90</v>
      </c>
      <c r="G37" s="62" t="s">
        <v>91</v>
      </c>
    </row>
    <row r="38" spans="2:7" s="23" customFormat="1" ht="239.4" customHeight="1" x14ac:dyDescent="0.25">
      <c r="B38" s="63" t="s">
        <v>299</v>
      </c>
      <c r="C38" s="64" t="str" cm="1">
        <f t="array" ref="C38">_xlfn.IFS(OR(Question1Response="No",Question1Response="Partial"),RecommendationString &amp; _xlfn.XLOOKUP(1,Questions[[#All],[Question number]],Questions[[#All],[Recommendations (response to No/Partial)]]),Question1Response="Yes",ConsiderationString &amp; _xlfn.XLOOKUP(1,Questions[[#All],[Question number]],Questions[[#All],[Considerations (response to Yes)]]),Question1Response="","[Response not provided in Step 1]")</f>
        <v>[Response not provided in Step 1]</v>
      </c>
      <c r="D38" s="65" t="s">
        <v>129</v>
      </c>
      <c r="E38" s="9"/>
      <c r="F38" s="9"/>
      <c r="G38" s="9"/>
    </row>
    <row r="39" spans="2:7" s="23" customFormat="1" ht="239.4" customHeight="1" x14ac:dyDescent="0.25">
      <c r="B39" s="63" t="s">
        <v>300</v>
      </c>
      <c r="C39" s="64" t="str" cm="1">
        <f t="array" ref="C39">_xlfn.IFS(OR(Question2Response="No",Question2Response="Partial"),RecommendationString &amp; _xlfn.XLOOKUP(2,Questions[[#All],[Question number]],Questions[[#All],[Recommendations (response to No/Partial)]]),Question2Response="Yes",ConsiderationString &amp; _xlfn.XLOOKUP(2,Questions[[#All],[Question number]],Questions[[#All],[Considerations (response to Yes)]]),Question2Response="","[Response not provided in Step 1]")</f>
        <v>[Response not provided in Step 1]</v>
      </c>
      <c r="D39" s="65" t="s">
        <v>130</v>
      </c>
      <c r="E39" s="9"/>
      <c r="F39" s="9"/>
      <c r="G39" s="9"/>
    </row>
    <row r="40" spans="2:7" s="23" customFormat="1" ht="239.4" customHeight="1" x14ac:dyDescent="0.25">
      <c r="B40" s="63" t="s">
        <v>301</v>
      </c>
      <c r="C40" s="64" t="str" cm="1">
        <f t="array" ref="C40">_xlfn.IFS(OR(Question3Response="No",Question3Response="Partial"),RecommendationString &amp; _xlfn.XLOOKUP(3,Questions[[#All],[Question number]],Questions[[#All],[Recommendations (response to No/Partial)]]),Question3Response="Yes",ConsiderationString &amp; _xlfn.XLOOKUP(3,Questions[[#All],[Question number]],Questions[[#All],[Considerations (response to Yes)]]),Question3Response="","[Response not provided in Step 1]")</f>
        <v>[Response not provided in Step 1]</v>
      </c>
      <c r="D40" s="65" t="s">
        <v>28</v>
      </c>
      <c r="E40" s="9"/>
      <c r="F40" s="9"/>
      <c r="G40" s="9"/>
    </row>
    <row r="41" spans="2:7" s="23" customFormat="1" ht="239.4" customHeight="1" x14ac:dyDescent="0.25">
      <c r="B41" s="63" t="s">
        <v>302</v>
      </c>
      <c r="C41" s="64" t="str" cm="1">
        <f t="array" ref="C41">_xlfn.IFS(OR(Question4Response="No",Question4Response="Partial"),RecommendationString &amp; _xlfn.XLOOKUP(4,Questions[[#All],[Question number]],Questions[[#All],[Recommendations (response to No/Partial)]]),Question4Response="Yes",ConsiderationString &amp; _xlfn.XLOOKUP(4,Questions[[#All],[Question number]],Questions[[#All],[Considerations (response to Yes)]]),Question4Response="","[Response not provided in Step 1]")</f>
        <v>[Response not provided in Step 1]</v>
      </c>
      <c r="D41" s="65" t="s">
        <v>132</v>
      </c>
      <c r="E41" s="9"/>
      <c r="F41" s="9"/>
      <c r="G41" s="9"/>
    </row>
    <row r="42" spans="2:7" s="23" customFormat="1" ht="239.4" customHeight="1" x14ac:dyDescent="0.25">
      <c r="B42" s="63" t="s">
        <v>303</v>
      </c>
      <c r="C42" s="64" t="str" cm="1">
        <f t="array" ref="C42">_xlfn.IFS(OR(Question5Response="No",Question5Response="Partial"),RecommendationString &amp; _xlfn.XLOOKUP(5,Questions[[#All],[Question number]],Questions[[#All],[Recommendations (response to No/Partial)]]),Question5Response="Yes",ConsiderationString &amp; _xlfn.XLOOKUP(5,Questions[[#All],[Question number]],Questions[[#All],[Considerations (response to Yes)]]),Question5Response="","[Response not provided in Step 1]")</f>
        <v>[Response not provided in Step 1]</v>
      </c>
      <c r="D42" s="65" t="s">
        <v>133</v>
      </c>
      <c r="E42" s="9"/>
      <c r="F42" s="9"/>
      <c r="G42" s="9"/>
    </row>
    <row r="43" spans="2:7" s="23" customFormat="1" ht="239.4" customHeight="1" x14ac:dyDescent="0.25">
      <c r="B43" s="63" t="s">
        <v>304</v>
      </c>
      <c r="C43" s="64" t="str" cm="1">
        <f t="array" ref="C43">_xlfn.IFS(OR(Question6Response="No",Question6Response="Partial"),RecommendationString &amp; _xlfn.XLOOKUP(6,Questions[[#All],[Question number]],Questions[[#All],[Recommendations (response to No/Partial)]]),Question6Response="Yes",ConsiderationString &amp; _xlfn.XLOOKUP(6,Questions[[#All],[Question number]],Questions[[#All],[Considerations (response to Yes)]]),Question6Response="","[Response not provided in Step 1]")</f>
        <v>[Response not provided in Step 1]</v>
      </c>
      <c r="D43" s="65" t="s">
        <v>134</v>
      </c>
      <c r="E43" s="9"/>
      <c r="F43" s="9"/>
      <c r="G43" s="9"/>
    </row>
    <row r="44" spans="2:7" s="23" customFormat="1" ht="239.4" customHeight="1" x14ac:dyDescent="0.25">
      <c r="B44" s="63" t="s">
        <v>305</v>
      </c>
      <c r="C44" s="64" t="str" cm="1">
        <f t="array" ref="C44">_xlfn.IFS(OR(Question7Response="No",Question7Response="Partial"),RecommendationString &amp; _xlfn.XLOOKUP(7,Questions[[#All],[Question number]],Questions[[#All],[Recommendations (response to No/Partial)]]),Question7Response="Yes",ConsiderationString &amp; _xlfn.XLOOKUP(7,Questions[[#All],[Question number]],Questions[[#All],[Considerations (response to Yes)]]),Question7Response="","[Response not provided in Step 1]")</f>
        <v>[Response not provided in Step 1]</v>
      </c>
      <c r="D44" s="65" t="s">
        <v>135</v>
      </c>
      <c r="E44" s="9"/>
      <c r="F44" s="9"/>
      <c r="G44" s="9"/>
    </row>
    <row r="45" spans="2:7" s="23" customFormat="1" ht="239.4" customHeight="1" x14ac:dyDescent="0.25">
      <c r="B45" s="63" t="s">
        <v>306</v>
      </c>
      <c r="C45" s="64" t="str" cm="1">
        <f t="array" ref="C45">_xlfn.IFS(OR(Question8Response="No",Question8Response="Partial"),RecommendationString &amp; _xlfn.XLOOKUP(8,Questions[[#All],[Question number]],Questions[[#All],[Recommendations (response to No/Partial)]]),Question8Response="Yes",ConsiderationString &amp; _xlfn.XLOOKUP(8,Questions[[#All],[Question number]],Questions[[#All],[Considerations (response to Yes)]]),Question8Response="","[Response not provided in Step 1]")</f>
        <v>[Response not provided in Step 1]</v>
      </c>
      <c r="D45" s="65" t="s">
        <v>136</v>
      </c>
      <c r="E45" s="9"/>
      <c r="F45" s="9"/>
      <c r="G45" s="9"/>
    </row>
    <row r="46" spans="2:7" s="23" customFormat="1" ht="239.4" customHeight="1" x14ac:dyDescent="0.25">
      <c r="B46" s="63" t="s">
        <v>307</v>
      </c>
      <c r="C46" s="64" t="str" cm="1">
        <f t="array" ref="C46">_xlfn.IFS(OR(Question9Response="No",Question9Response="Partial"),RecommendationString &amp; _xlfn.XLOOKUP(9,Questions[[#All],[Question number]],Questions[[#All],[Recommendations (response to No/Partial)]]),Question9Response="Yes",ConsiderationString &amp; _xlfn.XLOOKUP(9,Questions[[#All],[Question number]],Questions[[#All],[Considerations (response to Yes)]]),Question9Response="","[Response not provided in Step 1]")</f>
        <v>[Response not provided in Step 1]</v>
      </c>
      <c r="D46" s="65" t="s">
        <v>137</v>
      </c>
      <c r="E46" s="9"/>
      <c r="F46" s="9"/>
      <c r="G46" s="9"/>
    </row>
    <row r="47" spans="2:7" s="23" customFormat="1" ht="239.4" customHeight="1" x14ac:dyDescent="0.25">
      <c r="B47" s="63" t="s">
        <v>308</v>
      </c>
      <c r="C47" s="64" t="str" cm="1">
        <f t="array" ref="C47">_xlfn.IFS(OR(Question10Response="No",Question10Response="Partial"),RecommendationString &amp; _xlfn.XLOOKUP(10,Questions[[#All],[Question number]],Questions[[#All],[Recommendations (response to No/Partial)]]),Question10Response="Yes",ConsiderationString &amp; _xlfn.XLOOKUP(10,Questions[[#All],[Question number]],Questions[[#All],[Considerations (response to Yes)]]),Question10Response="","[Response not provided in Step 1]")</f>
        <v>[Response not provided in Step 1]</v>
      </c>
      <c r="D47" s="65" t="s">
        <v>135</v>
      </c>
      <c r="E47" s="9"/>
      <c r="F47" s="9"/>
      <c r="G47" s="9"/>
    </row>
    <row r="48" spans="2:7" s="23" customFormat="1" ht="239.4" customHeight="1" x14ac:dyDescent="0.25">
      <c r="B48" s="63" t="s">
        <v>309</v>
      </c>
      <c r="C48" s="64" t="str" cm="1">
        <f t="array" ref="C48">_xlfn.IFS(OR(Question11Response="No",Question11Response="Partial"),RecommendationString &amp; _xlfn.XLOOKUP(11,Questions[[#All],[Question number]],Questions[[#All],[Recommendations (response to No/Partial)]]),Question11Response="Yes",ConsiderationString &amp; _xlfn.XLOOKUP(11,Questions[[#All],[Question number]],Questions[[#All],[Considerations (response to Yes)]]),Question11Response="","[Response not provided in Step 1]")</f>
        <v>[Response not provided in Step 1]</v>
      </c>
      <c r="D48" s="65" t="s">
        <v>133</v>
      </c>
      <c r="E48" s="9"/>
      <c r="F48" s="9"/>
      <c r="G48" s="9"/>
    </row>
    <row r="49" spans="2:7" ht="239.4" customHeight="1" x14ac:dyDescent="0.25">
      <c r="B49" s="63" t="s">
        <v>310</v>
      </c>
      <c r="C49" s="64" t="str" cm="1">
        <f t="array" ref="C49">_xlfn.IFS(OR(Question12Response="No",Question12Response="Partial"),RecommendationString &amp; _xlfn.XLOOKUP(12,Questions[[#All],[Question number]],Questions[[#All],[Recommendations (response to No/Partial)]]),Question12Response="Yes",ConsiderationString &amp; _xlfn.XLOOKUP(12,Questions[[#All],[Question number]],Questions[[#All],[Considerations (response to Yes)]]),Question12Response="","[Response not provided in Step 1]")</f>
        <v>[Response not provided in Step 1]</v>
      </c>
      <c r="D49" s="65" t="s">
        <v>138</v>
      </c>
      <c r="E49" s="9"/>
      <c r="F49" s="9"/>
      <c r="G49" s="9"/>
    </row>
    <row r="50" spans="2:7" ht="239.4" customHeight="1" x14ac:dyDescent="0.25">
      <c r="B50" s="63" t="s">
        <v>311</v>
      </c>
      <c r="C50" s="64" t="str" cm="1">
        <f t="array" ref="C50">_xlfn.IFS(OR(Question13Response="No",Question13Response="Partial"),RecommendationString &amp; _xlfn.XLOOKUP(13,Questions[[#All],[Question number]],Questions[[#All],[Recommendations (response to No/Partial)]]),Question13Response="Yes",ConsiderationString &amp; _xlfn.XLOOKUP(13,Questions[[#All],[Question number]],Questions[[#All],[Considerations (response to Yes)]]),Question13Response="","[Response not provided in Step 1]")</f>
        <v>[Response not provided in Step 1]</v>
      </c>
      <c r="D50" s="65" t="s">
        <v>133</v>
      </c>
      <c r="E50" s="9"/>
      <c r="F50" s="9"/>
      <c r="G50" s="9"/>
    </row>
    <row r="51" spans="2:7" ht="239.4" customHeight="1" x14ac:dyDescent="0.25">
      <c r="B51" s="63" t="s">
        <v>312</v>
      </c>
      <c r="C51" s="64" t="str" cm="1">
        <f t="array" ref="C51">_xlfn.IFS(OR(Question14Response="No",Question14Response="Partial"),RecommendationString &amp; _xlfn.XLOOKUP(14,Questions[[#All],[Question number]],Questions[[#All],[Recommendations (response to No/Partial)]]),Question14Response="Yes",ConsiderationString &amp; _xlfn.XLOOKUP(14,Questions[[#All],[Question number]],Questions[[#All],[Considerations (response to Yes)]]),Question14Response="","[Response not provided in Step 1]")</f>
        <v>[Response not provided in Step 1]</v>
      </c>
      <c r="D51" s="65" t="s">
        <v>139</v>
      </c>
      <c r="E51" s="9"/>
      <c r="F51" s="9"/>
      <c r="G51" s="9"/>
    </row>
    <row r="52" spans="2:7" ht="14.4" customHeight="1" x14ac:dyDescent="0.25">
      <c r="B52" s="27"/>
      <c r="C52" s="27"/>
      <c r="D52" s="27"/>
      <c r="E52" s="27"/>
      <c r="F52" s="27"/>
      <c r="G52" s="27"/>
    </row>
    <row r="53" spans="2:7" ht="14.4" hidden="1" customHeight="1" x14ac:dyDescent="0.25">
      <c r="B53" s="27"/>
      <c r="C53" s="27"/>
      <c r="D53" s="27"/>
      <c r="E53" s="27"/>
      <c r="F53" s="27"/>
      <c r="G53" s="27"/>
    </row>
    <row r="54" spans="2:7" ht="14.4" hidden="1" customHeight="1" x14ac:dyDescent="0.25">
      <c r="B54" s="27"/>
      <c r="C54" s="27"/>
      <c r="D54" s="27"/>
      <c r="E54" s="27"/>
      <c r="F54" s="27"/>
      <c r="G54" s="27"/>
    </row>
    <row r="55" spans="2:7" ht="14.4" hidden="1" customHeight="1" x14ac:dyDescent="0.25">
      <c r="B55" s="27"/>
      <c r="C55" s="27"/>
      <c r="D55" s="27"/>
      <c r="E55" s="27"/>
      <c r="F55" s="27"/>
      <c r="G55" s="27"/>
    </row>
    <row r="56" spans="2:7" ht="14.4" hidden="1" customHeight="1" x14ac:dyDescent="0.25">
      <c r="B56" s="27"/>
      <c r="C56" s="27"/>
      <c r="D56" s="27"/>
      <c r="E56" s="27"/>
      <c r="F56" s="27"/>
      <c r="G56" s="27"/>
    </row>
    <row r="57" spans="2:7" ht="14.4" hidden="1" customHeight="1" x14ac:dyDescent="0.25">
      <c r="B57" s="27"/>
      <c r="C57" s="27"/>
      <c r="D57" s="27"/>
      <c r="E57" s="27"/>
      <c r="F57" s="27"/>
      <c r="G57" s="27"/>
    </row>
    <row r="58" spans="2:7" ht="14.4" hidden="1" customHeight="1" x14ac:dyDescent="0.25">
      <c r="B58" s="27"/>
      <c r="C58" s="27"/>
      <c r="D58" s="27"/>
      <c r="E58" s="27"/>
      <c r="F58" s="27"/>
      <c r="G58" s="27"/>
    </row>
    <row r="59" spans="2:7" ht="14.4" hidden="1" customHeight="1" x14ac:dyDescent="0.25">
      <c r="B59" s="27"/>
      <c r="C59" s="27"/>
      <c r="D59" s="27"/>
      <c r="E59" s="27"/>
      <c r="F59" s="27"/>
      <c r="G59" s="27"/>
    </row>
    <row r="60" spans="2:7" ht="14.4" hidden="1" customHeight="1" x14ac:dyDescent="0.25">
      <c r="B60" s="27"/>
      <c r="C60" s="27"/>
      <c r="D60" s="27"/>
      <c r="E60" s="27"/>
      <c r="F60" s="27"/>
      <c r="G60" s="27"/>
    </row>
    <row r="61" spans="2:7" ht="14.4" hidden="1" customHeight="1" x14ac:dyDescent="0.25">
      <c r="B61" s="27"/>
      <c r="C61" s="27"/>
      <c r="D61" s="27"/>
      <c r="E61" s="27"/>
      <c r="F61" s="27"/>
      <c r="G61" s="27"/>
    </row>
    <row r="62" spans="2:7" ht="14.4" hidden="1" customHeight="1" x14ac:dyDescent="0.25">
      <c r="B62" s="27"/>
      <c r="C62" s="27"/>
      <c r="D62" s="27"/>
      <c r="E62" s="27"/>
      <c r="F62" s="27"/>
      <c r="G62" s="27"/>
    </row>
    <row r="63" spans="2:7" ht="14.4" hidden="1" customHeight="1" x14ac:dyDescent="0.25">
      <c r="B63" s="27"/>
      <c r="C63" s="27"/>
      <c r="D63" s="27"/>
      <c r="E63" s="27"/>
      <c r="F63" s="27"/>
      <c r="G63" s="27"/>
    </row>
    <row r="64" spans="2:7" ht="14.4" hidden="1" customHeight="1" x14ac:dyDescent="0.25">
      <c r="B64" s="27"/>
      <c r="C64" s="27"/>
      <c r="D64" s="27"/>
      <c r="E64" s="27"/>
      <c r="F64" s="27"/>
      <c r="G64" s="27"/>
    </row>
    <row r="65" spans="2:7" ht="14.4" hidden="1" customHeight="1" x14ac:dyDescent="0.25">
      <c r="B65" s="27"/>
      <c r="C65" s="27"/>
      <c r="D65" s="27"/>
      <c r="E65" s="27"/>
      <c r="F65" s="27"/>
      <c r="G65" s="27"/>
    </row>
  </sheetData>
  <sheetProtection sheet="1" objects="1" scenarios="1"/>
  <mergeCells count="1">
    <mergeCell ref="B23:F23"/>
  </mergeCells>
  <conditionalFormatting sqref="B66:D1048576">
    <cfRule type="containsText" dxfId="11" priority="8" operator="containsText" text="Recommendation">
      <formula>NOT(ISERROR(SEARCH("Recommendation",B66)))</formula>
    </cfRule>
    <cfRule type="containsText" dxfId="10" priority="9" operator="containsText" text="Consideration">
      <formula>NOT(ISERROR(SEARCH("Consideration",B66)))</formula>
    </cfRule>
  </conditionalFormatting>
  <conditionalFormatting sqref="C38 C39:D39 C40 C41:D51">
    <cfRule type="containsText" dxfId="9" priority="1" operator="containsText" text="ℹ️">
      <formula>NOT(ISERROR(SEARCH("ℹ️",C38)))</formula>
    </cfRule>
    <cfRule type="containsText" dxfId="8" priority="2" operator="containsText" text="⬆️">
      <formula>NOT(ISERROR(SEARCH("⬆️",C38)))</formula>
    </cfRule>
  </conditionalFormatting>
  <dataValidations count="8">
    <dataValidation allowBlank="1" showInputMessage="1" showErrorMessage="1" promptTitle="Step 2 – Action planning" prompt="This page contains a table with your privacy assessment results and space to plan actions. Navigate using Tab key to move between table cells. Content starts in column B, row 2." sqref="A1" xr:uid="{48A675B0-693C-44BE-AA9D-DCBC1BA77510}"/>
    <dataValidation allowBlank="1" showInputMessage="1" showErrorMessage="1" promptTitle="Privacy maturity score" prompt="This is your calculated privacy maturity score based on your questionnaire responses. The score reflects your current privacy management maturity level." sqref="B19" xr:uid="{8D2DFB10-6035-4669-B3A1-B8D85A2624EB}"/>
    <dataValidation allowBlank="1" showInputMessage="1" showErrorMessage="1" promptTitle="Due date column" prompt="This column tracks target completion dates. Use DD/MM/YYYY format or descriptive timeframes like 'End of March 2026'. Be clear and specific – include the year for all timeframes. All cells in this column are editable." sqref="G37" xr:uid="{81B7751F-4E8F-4527-AE43-A9791FA8094B}"/>
    <dataValidation allowBlank="1" showInputMessage="1" showErrorMessage="1" promptTitle="Assigned to column" prompt="This column records who is responsible for each action. Enter names of individuals or teams. All cells in this column are editable." sqref="F37" xr:uid="{7FA0EB19-2E9E-4C12-8C6F-7107222FFCAF}"/>
    <dataValidation allowBlank="1" showInputMessage="1" showErrorMessage="1" promptTitle="Action column" prompt="This column is for describing specific actions your business will take. Be detailed about steps, resources, and approach. All cells in this column are editable." sqref="E37" xr:uid="{39C3588B-3756-4977-A908-EABF8BE10BCE}"/>
    <dataValidation allowBlank="1" showInputMessage="1" showErrorMessage="1" promptTitle="Question objective column" prompt="This column lists the objective related to each question. These describe what your business should aim to achieve for effective privacy management. This column is for reference and cannot be edited." sqref="B37" xr:uid="{28194858-3E64-41B9-BB9B-87B501B0D7D6}"/>
    <dataValidation allowBlank="1" showInputMessage="1" showErrorMessage="1" promptTitle="Outcomes column" prompt="This column shows personalized recommendations (⬆️) or considerations (ℹ️) based on your Step 1 responses. Recommendations appear for 'No' or 'Partial' answers, considerations for 'Yes' answers. This column is automatically generated and cannot be edited." sqref="C37" xr:uid="{1B92719E-35DB-4A98-8ED3-95E0F90C7C69}"/>
    <dataValidation allowBlank="1" showInputMessage="1" showErrorMessage="1" promptTitle="OAIC resource column" prompt="This column provides links to relevant OAIC guidance documents, templates, and resources for each capability. These materials offer detailed implementation guidance and practical tools. This column is for reference and cannot be edited." sqref="D37" xr:uid="{C7CFCABD-6E4D-4374-BDAA-310B455B4ED5}"/>
  </dataValidations>
  <hyperlinks>
    <hyperlink ref="D38" r:id="rId1" xr:uid="{73DA2D0B-5ECD-439E-AE35-50042766FFD5}"/>
    <hyperlink ref="D39" r:id="rId2" xr:uid="{65E2AE7C-6D3F-4E24-806C-328339EE2FDF}"/>
    <hyperlink ref="D40" r:id="rId3" xr:uid="{DE3029C3-0C12-4F3E-87DA-948933B54F9B}"/>
    <hyperlink ref="D41" r:id="rId4" xr:uid="{113BC49A-5C3E-45B1-ABA9-2B0B8CE4A105}"/>
    <hyperlink ref="D42" r:id="rId5" xr:uid="{1875EDE2-22AB-4458-9516-200132241636}"/>
    <hyperlink ref="D43" r:id="rId6" xr:uid="{0C1498E2-FC3E-4E75-8054-E871026FAB98}"/>
    <hyperlink ref="D44" r:id="rId7" location="SensitiveInfo" xr:uid="{A68294E4-ECC3-468A-BAAA-A62C395E7A10}"/>
    <hyperlink ref="D45" r:id="rId8" xr:uid="{81E29DE4-0FB4-4AAF-9A18-4298D8CD41FB}"/>
    <hyperlink ref="D46" r:id="rId9" xr:uid="{670AEE90-C332-49CB-8F9C-7F5B366AA3A4}"/>
    <hyperlink ref="D47" r:id="rId10" location="checklist-for-determining-whether-information-is-personal-information" xr:uid="{39CF7C96-4E25-4AF0-804A-0951F31CA185}"/>
    <hyperlink ref="D48" r:id="rId11" xr:uid="{D535C6CE-96D7-4CED-81F7-DE85F92B274F}"/>
    <hyperlink ref="D49" r:id="rId12" xr:uid="{8CDECE8E-94BB-44EC-AA4F-7F191C036236}"/>
    <hyperlink ref="D51" r:id="rId13" xr:uid="{6DF87E42-615A-46D5-AC13-C8F885147D77}"/>
    <hyperlink ref="D50" r:id="rId14" xr:uid="{2A8230E2-6324-4550-A844-2F13C091198E}"/>
    <hyperlink ref="B33" r:id="rId15" display="• For more information on the APPs, refer to the OAIC Australian Privacy Principles guidelines" xr:uid="{D8528121-53B0-4F5C-B805-6CAFCDAC5B0B}"/>
  </hyperlinks>
  <pageMargins left="0.7" right="0.7" top="0.75" bottom="0.75" header="0.3" footer="0.3"/>
  <pageSetup orientation="landscape" r:id="rId16"/>
  <tableParts count="1">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78D3-C1F2-43C4-8760-8CE914D826DF}">
  <sheetPr codeName="Sheet7">
    <tabColor theme="5"/>
  </sheetPr>
  <dimension ref="A1:M26"/>
  <sheetViews>
    <sheetView showGridLines="0" showRowColHeaders="0" zoomScaleNormal="100" workbookViewId="0">
      <extLst>
        <ext xmlns:xlsdti="http://schemas.microsoft.com/office/spreadsheetml/2023/showDataTypeIcons" uri="{77bfe23e-c014-4d31-8a63-9c772dbf06b6}">
          <xlsdti:showDataTypeIcons visible="0"/>
        </ext>
      </extLst>
    </sheetView>
  </sheetViews>
  <sheetFormatPr defaultColWidth="0" defaultRowHeight="13.8" zeroHeight="1" x14ac:dyDescent="0.25"/>
  <cols>
    <col min="1" max="1" width="2.69921875" customWidth="1"/>
    <col min="2" max="2" width="19.69921875" customWidth="1"/>
    <col min="3" max="3" width="34.3984375" style="3" customWidth="1"/>
    <col min="4" max="4" width="17.3984375" style="3" customWidth="1"/>
    <col min="5" max="6" width="29.69921875" style="3" customWidth="1"/>
    <col min="7" max="7" width="38.69921875" customWidth="1"/>
    <col min="8" max="8" width="30.09765625" customWidth="1"/>
    <col min="9" max="9" width="38.8984375" customWidth="1"/>
    <col min="10" max="10" width="41.09765625" customWidth="1"/>
    <col min="11" max="11" width="26.19921875" customWidth="1"/>
    <col min="12" max="12" width="22.09765625" customWidth="1"/>
    <col min="13" max="13" width="2.69921875" customWidth="1"/>
    <col min="14" max="16384" width="8.69921875" hidden="1"/>
  </cols>
  <sheetData>
    <row r="1" spans="1:12" x14ac:dyDescent="0.25">
      <c r="C1"/>
      <c r="G1" s="3"/>
      <c r="I1" s="12"/>
    </row>
    <row r="2" spans="1:12" s="7" customFormat="1" ht="31.2" x14ac:dyDescent="0.6">
      <c r="A2"/>
      <c r="B2" s="13" t="s">
        <v>152</v>
      </c>
      <c r="C2" s="14"/>
      <c r="D2" s="14"/>
      <c r="E2" s="15"/>
      <c r="F2" s="15"/>
      <c r="G2" s="15"/>
      <c r="H2" s="15"/>
      <c r="I2" s="15"/>
      <c r="J2" s="15"/>
      <c r="K2" s="15"/>
    </row>
    <row r="3" spans="1:12" x14ac:dyDescent="0.25">
      <c r="C3"/>
      <c r="G3" s="3"/>
      <c r="I3" s="12"/>
    </row>
    <row r="4" spans="1:12" x14ac:dyDescent="0.25">
      <c r="B4" t="s">
        <v>181</v>
      </c>
      <c r="C4"/>
      <c r="G4" s="3"/>
      <c r="I4" s="12"/>
    </row>
    <row r="5" spans="1:12" x14ac:dyDescent="0.25">
      <c r="C5"/>
      <c r="G5" s="3"/>
      <c r="I5" s="12"/>
    </row>
    <row r="6" spans="1:12" x14ac:dyDescent="0.25">
      <c r="B6" t="s">
        <v>173</v>
      </c>
      <c r="C6"/>
      <c r="G6" s="3"/>
      <c r="I6" s="12"/>
    </row>
    <row r="7" spans="1:12" x14ac:dyDescent="0.25">
      <c r="C7"/>
      <c r="G7" s="3"/>
      <c r="I7" s="12"/>
    </row>
    <row r="8" spans="1:12" x14ac:dyDescent="0.25">
      <c r="C8"/>
      <c r="G8" s="3"/>
      <c r="I8" s="12"/>
    </row>
    <row r="9" spans="1:12" ht="21.6" thickBot="1" x14ac:dyDescent="0.45">
      <c r="B9" s="16" t="s">
        <v>174</v>
      </c>
      <c r="C9" s="16"/>
      <c r="D9" s="17"/>
      <c r="E9" s="17"/>
      <c r="F9" s="17"/>
      <c r="G9" s="17"/>
      <c r="H9" s="16"/>
      <c r="I9" s="18"/>
      <c r="J9" s="16"/>
      <c r="K9" s="16"/>
      <c r="L9" s="16"/>
    </row>
    <row r="10" spans="1:12" ht="14.4" thickTop="1" x14ac:dyDescent="0.25">
      <c r="C10"/>
      <c r="G10" s="3"/>
      <c r="I10" s="12"/>
    </row>
    <row r="11" spans="1:12" s="1" customFormat="1" x14ac:dyDescent="0.25">
      <c r="A11"/>
      <c r="B11" s="1" t="s">
        <v>182</v>
      </c>
      <c r="C11" s="1" t="s">
        <v>183</v>
      </c>
      <c r="D11" s="2" t="s">
        <v>0</v>
      </c>
      <c r="E11" s="2" t="s">
        <v>2</v>
      </c>
      <c r="F11" s="2" t="s">
        <v>4</v>
      </c>
      <c r="G11" s="2" t="s">
        <v>5</v>
      </c>
      <c r="H11" s="1" t="s">
        <v>39</v>
      </c>
      <c r="I11" s="1" t="s">
        <v>148</v>
      </c>
      <c r="J11" s="1" t="s">
        <v>149</v>
      </c>
      <c r="K11" s="1" t="s">
        <v>150</v>
      </c>
      <c r="L11" s="1" t="s">
        <v>151</v>
      </c>
    </row>
    <row r="12" spans="1:12" ht="124.2" x14ac:dyDescent="0.25">
      <c r="B12" s="4">
        <v>1</v>
      </c>
      <c r="C12" s="5" t="s">
        <v>23</v>
      </c>
      <c r="D12" s="4" t="s">
        <v>184</v>
      </c>
      <c r="E12" s="6" t="s">
        <v>3</v>
      </c>
      <c r="F12" s="6" t="s">
        <v>185</v>
      </c>
      <c r="G12" s="6" t="s">
        <v>6</v>
      </c>
      <c r="H12" s="6" t="s">
        <v>186</v>
      </c>
      <c r="I12" s="6" t="s">
        <v>187</v>
      </c>
      <c r="J12" s="6" t="s">
        <v>188</v>
      </c>
      <c r="K12" s="6" t="s">
        <v>129</v>
      </c>
      <c r="L12" s="19" t="s">
        <v>160</v>
      </c>
    </row>
    <row r="13" spans="1:12" ht="234.6" x14ac:dyDescent="0.25">
      <c r="B13" s="4">
        <v>2</v>
      </c>
      <c r="C13" s="5" t="s">
        <v>1</v>
      </c>
      <c r="D13" s="6" t="s">
        <v>101</v>
      </c>
      <c r="E13" s="6" t="s">
        <v>102</v>
      </c>
      <c r="F13" s="6" t="s">
        <v>103</v>
      </c>
      <c r="G13" s="6" t="s">
        <v>104</v>
      </c>
      <c r="H13" s="6" t="s">
        <v>24</v>
      </c>
      <c r="I13" s="6" t="s">
        <v>61</v>
      </c>
      <c r="J13" s="6" t="s">
        <v>125</v>
      </c>
      <c r="K13" s="6" t="s">
        <v>130</v>
      </c>
      <c r="L13" s="19" t="s">
        <v>161</v>
      </c>
    </row>
    <row r="14" spans="1:12" ht="110.4" x14ac:dyDescent="0.25">
      <c r="B14" s="4">
        <v>3</v>
      </c>
      <c r="C14" s="5" t="s">
        <v>7</v>
      </c>
      <c r="D14" s="6" t="s">
        <v>141</v>
      </c>
      <c r="E14" s="6" t="s">
        <v>25</v>
      </c>
      <c r="F14" s="6" t="s">
        <v>27</v>
      </c>
      <c r="G14" s="6" t="s">
        <v>26</v>
      </c>
      <c r="H14" s="6" t="s">
        <v>175</v>
      </c>
      <c r="I14" s="6" t="s">
        <v>97</v>
      </c>
      <c r="J14" s="6" t="s">
        <v>189</v>
      </c>
      <c r="K14" s="6" t="s">
        <v>28</v>
      </c>
      <c r="L14" s="19" t="s">
        <v>162</v>
      </c>
    </row>
    <row r="15" spans="1:12" ht="234.6" x14ac:dyDescent="0.25">
      <c r="B15" s="4">
        <v>4</v>
      </c>
      <c r="C15" s="6" t="s">
        <v>11</v>
      </c>
      <c r="D15" s="6" t="s">
        <v>15</v>
      </c>
      <c r="E15" s="6" t="s">
        <v>16</v>
      </c>
      <c r="F15" s="6" t="s">
        <v>105</v>
      </c>
      <c r="G15" s="6" t="s">
        <v>17</v>
      </c>
      <c r="H15" s="6" t="s">
        <v>176</v>
      </c>
      <c r="I15" s="6" t="s">
        <v>126</v>
      </c>
      <c r="J15" s="6" t="s">
        <v>142</v>
      </c>
      <c r="K15" s="6" t="s">
        <v>132</v>
      </c>
      <c r="L15" s="19" t="s">
        <v>163</v>
      </c>
    </row>
    <row r="16" spans="1:12" ht="193.2" x14ac:dyDescent="0.25">
      <c r="B16" s="4">
        <v>5</v>
      </c>
      <c r="C16" s="6" t="s">
        <v>12</v>
      </c>
      <c r="D16" s="20" t="s">
        <v>112</v>
      </c>
      <c r="E16" s="6" t="s">
        <v>18</v>
      </c>
      <c r="F16" s="6" t="s">
        <v>177</v>
      </c>
      <c r="G16" s="6" t="s">
        <v>19</v>
      </c>
      <c r="H16" s="6" t="s">
        <v>33</v>
      </c>
      <c r="I16" s="6" t="s">
        <v>147</v>
      </c>
      <c r="J16" s="6" t="s">
        <v>153</v>
      </c>
      <c r="K16" s="6" t="s">
        <v>133</v>
      </c>
      <c r="L16" s="19" t="s">
        <v>164</v>
      </c>
    </row>
    <row r="17" spans="2:12" ht="110.4" x14ac:dyDescent="0.25">
      <c r="B17" s="4">
        <v>6</v>
      </c>
      <c r="C17" s="6" t="s">
        <v>143</v>
      </c>
      <c r="D17" s="6" t="s">
        <v>113</v>
      </c>
      <c r="E17" s="6" t="s">
        <v>119</v>
      </c>
      <c r="F17" s="6" t="s">
        <v>106</v>
      </c>
      <c r="G17" s="6" t="s">
        <v>107</v>
      </c>
      <c r="H17" s="6" t="s">
        <v>108</v>
      </c>
      <c r="I17" s="6" t="s">
        <v>120</v>
      </c>
      <c r="J17" s="6" t="s">
        <v>154</v>
      </c>
      <c r="K17" s="6" t="s">
        <v>134</v>
      </c>
      <c r="L17" s="19" t="s">
        <v>165</v>
      </c>
    </row>
    <row r="18" spans="2:12" ht="207" x14ac:dyDescent="0.25">
      <c r="B18" s="4">
        <v>7</v>
      </c>
      <c r="C18" s="6" t="s">
        <v>45</v>
      </c>
      <c r="D18" s="20" t="s">
        <v>114</v>
      </c>
      <c r="E18" s="6" t="s">
        <v>109</v>
      </c>
      <c r="F18" s="6" t="s">
        <v>110</v>
      </c>
      <c r="G18" s="6" t="s">
        <v>191</v>
      </c>
      <c r="H18" s="6" t="s">
        <v>46</v>
      </c>
      <c r="I18" s="6" t="s">
        <v>190</v>
      </c>
      <c r="J18" s="6" t="s">
        <v>127</v>
      </c>
      <c r="K18" s="6" t="s">
        <v>135</v>
      </c>
      <c r="L18" s="19" t="s">
        <v>166</v>
      </c>
    </row>
    <row r="19" spans="2:12" ht="179.4" x14ac:dyDescent="0.25">
      <c r="B19" s="4">
        <v>8</v>
      </c>
      <c r="C19" s="6" t="s">
        <v>192</v>
      </c>
      <c r="D19" s="20" t="s">
        <v>115</v>
      </c>
      <c r="E19" s="6" t="s">
        <v>117</v>
      </c>
      <c r="F19" s="6" t="s">
        <v>180</v>
      </c>
      <c r="G19" s="6" t="s">
        <v>193</v>
      </c>
      <c r="H19" s="6" t="s">
        <v>118</v>
      </c>
      <c r="I19" s="6" t="s">
        <v>37</v>
      </c>
      <c r="J19" s="6" t="s">
        <v>194</v>
      </c>
      <c r="K19" s="5" t="s">
        <v>136</v>
      </c>
      <c r="L19" s="19" t="s">
        <v>167</v>
      </c>
    </row>
    <row r="20" spans="2:12" ht="82.8" x14ac:dyDescent="0.25">
      <c r="B20" s="4">
        <v>9</v>
      </c>
      <c r="C20" s="6" t="s">
        <v>13</v>
      </c>
      <c r="D20" s="6" t="s">
        <v>116</v>
      </c>
      <c r="E20" s="6" t="s">
        <v>96</v>
      </c>
      <c r="F20" s="6" t="s">
        <v>71</v>
      </c>
      <c r="G20" s="6" t="s">
        <v>111</v>
      </c>
      <c r="H20" s="6" t="s">
        <v>43</v>
      </c>
      <c r="I20" s="6" t="s">
        <v>121</v>
      </c>
      <c r="J20" s="6" t="s">
        <v>100</v>
      </c>
      <c r="K20" s="5" t="s">
        <v>137</v>
      </c>
      <c r="L20" s="19" t="s">
        <v>168</v>
      </c>
    </row>
    <row r="21" spans="2:12" ht="179.4" x14ac:dyDescent="0.25">
      <c r="B21" s="4">
        <v>10</v>
      </c>
      <c r="C21" s="6" t="s">
        <v>14</v>
      </c>
      <c r="D21" s="6" t="s">
        <v>54</v>
      </c>
      <c r="E21" s="6" t="s">
        <v>20</v>
      </c>
      <c r="F21" s="6" t="s">
        <v>21</v>
      </c>
      <c r="G21" s="6" t="s">
        <v>44</v>
      </c>
      <c r="H21" s="6" t="s">
        <v>178</v>
      </c>
      <c r="I21" s="6" t="s">
        <v>122</v>
      </c>
      <c r="J21" s="6" t="s">
        <v>99</v>
      </c>
      <c r="K21" s="5" t="s">
        <v>135</v>
      </c>
      <c r="L21" s="19" t="s">
        <v>169</v>
      </c>
    </row>
    <row r="22" spans="2:12" ht="234.6" x14ac:dyDescent="0.25">
      <c r="B22" s="4">
        <v>11</v>
      </c>
      <c r="C22" s="5" t="s">
        <v>8</v>
      </c>
      <c r="D22" s="6" t="s">
        <v>55</v>
      </c>
      <c r="E22" s="6" t="s">
        <v>29</v>
      </c>
      <c r="F22" s="6" t="s">
        <v>231</v>
      </c>
      <c r="G22" s="6" t="s">
        <v>30</v>
      </c>
      <c r="H22" s="6" t="s">
        <v>195</v>
      </c>
      <c r="I22" s="6" t="s">
        <v>196</v>
      </c>
      <c r="J22" s="6" t="s">
        <v>128</v>
      </c>
      <c r="K22" s="6" t="s">
        <v>133</v>
      </c>
      <c r="L22" s="19" t="s">
        <v>164</v>
      </c>
    </row>
    <row r="23" spans="2:12" ht="165.6" x14ac:dyDescent="0.25">
      <c r="B23" s="4">
        <v>12</v>
      </c>
      <c r="C23" s="6" t="s">
        <v>9</v>
      </c>
      <c r="D23" s="6" t="s">
        <v>10</v>
      </c>
      <c r="E23" s="6" t="s">
        <v>31</v>
      </c>
      <c r="F23" s="6" t="s">
        <v>179</v>
      </c>
      <c r="G23" s="6" t="s">
        <v>197</v>
      </c>
      <c r="H23" s="6" t="s">
        <v>32</v>
      </c>
      <c r="I23" s="6" t="s">
        <v>123</v>
      </c>
      <c r="J23" s="6" t="s">
        <v>198</v>
      </c>
      <c r="K23" s="6" t="s">
        <v>138</v>
      </c>
      <c r="L23" s="19" t="s">
        <v>170</v>
      </c>
    </row>
    <row r="24" spans="2:12" ht="138" x14ac:dyDescent="0.25">
      <c r="B24" s="4">
        <v>13</v>
      </c>
      <c r="C24" s="6" t="s">
        <v>199</v>
      </c>
      <c r="D24" s="6" t="s">
        <v>56</v>
      </c>
      <c r="E24" s="6" t="s">
        <v>200</v>
      </c>
      <c r="F24" s="6" t="s">
        <v>201</v>
      </c>
      <c r="G24" s="6" t="s">
        <v>202</v>
      </c>
      <c r="H24" s="6" t="s">
        <v>38</v>
      </c>
      <c r="I24" s="6" t="s">
        <v>98</v>
      </c>
      <c r="J24" s="6" t="s">
        <v>124</v>
      </c>
      <c r="K24" s="6" t="s">
        <v>133</v>
      </c>
      <c r="L24" s="19" t="s">
        <v>164</v>
      </c>
    </row>
    <row r="25" spans="2:12" ht="124.2" x14ac:dyDescent="0.25">
      <c r="B25" s="4">
        <v>14</v>
      </c>
      <c r="C25" s="6" t="s">
        <v>34</v>
      </c>
      <c r="D25" s="6" t="s">
        <v>35</v>
      </c>
      <c r="E25" s="6" t="s">
        <v>36</v>
      </c>
      <c r="F25" s="6" t="s">
        <v>203</v>
      </c>
      <c r="G25" s="6" t="s">
        <v>206</v>
      </c>
      <c r="H25" s="6" t="s">
        <v>22</v>
      </c>
      <c r="I25" s="6" t="s">
        <v>204</v>
      </c>
      <c r="J25" s="6" t="s">
        <v>205</v>
      </c>
      <c r="K25" s="6" t="s">
        <v>139</v>
      </c>
      <c r="L25" s="19" t="s">
        <v>171</v>
      </c>
    </row>
    <row r="26" spans="2:12" x14ac:dyDescent="0.25"/>
  </sheetData>
  <sheetProtection sheet="1" objects="1" scenarios="1"/>
  <dataValidations count="1">
    <dataValidation allowBlank="1" showInputMessage="1" showErrorMessage="1" promptTitle="Framework and recommendations" prompt="This is a configuration tab containing the privacy framework and recommendations. Content is in column B starting at row 2. Use arrow keys to navigate. Avoid making changes to this tab as doing so may cause the tool to function incorrectly." sqref="A1" xr:uid="{4E3C3DF6-8351-48AD-94FD-FB04DCB882D0}"/>
  </dataValidations>
  <hyperlinks>
    <hyperlink ref="L12" r:id="rId1" xr:uid="{004BAC14-45C0-4913-B232-2ECF94A123CA}"/>
    <hyperlink ref="L13" r:id="rId2" xr:uid="{3FD191E7-71B6-4E35-8349-CE8C7B55D2AB}"/>
    <hyperlink ref="L14" r:id="rId3" xr:uid="{9A1F1B98-BC24-4596-8DB9-12DABEE9EBF5}"/>
    <hyperlink ref="L15" r:id="rId4" xr:uid="{F7AE6C76-C4D8-49C0-B670-DBD59BC34FA0}"/>
    <hyperlink ref="L16" r:id="rId5" xr:uid="{43840410-AD47-4F5C-8380-0BECADC45965}"/>
    <hyperlink ref="L17" r:id="rId6" xr:uid="{C5D73A5D-BA5D-4150-8D43-FA15E056EDCC}"/>
    <hyperlink ref="L18" r:id="rId7" location="SensitiveInfo" xr:uid="{25CF9099-6D4B-4DFA-9D76-89907690102D}"/>
    <hyperlink ref="L19" r:id="rId8" xr:uid="{64751AFF-59D8-4E8C-8A83-68F1946CF8EB}"/>
    <hyperlink ref="L20" r:id="rId9" xr:uid="{1AF34BA4-F03F-444B-BD9C-3A29491A67D2}"/>
    <hyperlink ref="L21" r:id="rId10" location="checklist-for-determining-whether-information-is-personal-information" xr:uid="{A77777E2-7B98-4A8B-95C7-AA7D6B275E81}"/>
    <hyperlink ref="L22" r:id="rId11" xr:uid="{D79CD55C-99AD-41D6-B643-2D418D2AC949}"/>
    <hyperlink ref="L23" r:id="rId12" xr:uid="{349ED9B4-0D50-43B9-A149-BB5ABC3A1163}"/>
    <hyperlink ref="L24" r:id="rId13" xr:uid="{77CE716F-517F-4ABD-896E-BEB50F1AC6DE}"/>
    <hyperlink ref="L25" r:id="rId14" xr:uid="{8D8BB728-1650-4A0C-8CCD-D5419CEE4482}"/>
  </hyperlinks>
  <pageMargins left="0.7" right="0.7" top="0.75" bottom="0.75" header="0.3" footer="0.3"/>
  <pageSetup orientation="portrait" r:id="rId15"/>
  <tableParts count="1">
    <tablePart r:id="rId1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9B3D-8279-4E22-AD5C-8C35E88FB915}">
  <sheetPr codeName="Sheet8">
    <tabColor theme="5"/>
  </sheetPr>
  <dimension ref="A1:K27"/>
  <sheetViews>
    <sheetView showGridLines="0" showRowColHeaders="0" zoomScaleNormal="100" workbookViewId="0">
      <extLst>
        <ext xmlns:xlsdti="http://schemas.microsoft.com/office/spreadsheetml/2023/showDataTypeIcons" uri="{77bfe23e-c014-4d31-8a63-9c772dbf06b6}">
          <xlsdti:showDataTypeIcons visible="0"/>
        </ext>
      </extLst>
    </sheetView>
  </sheetViews>
  <sheetFormatPr defaultColWidth="0" defaultRowHeight="13.8" zeroHeight="1" x14ac:dyDescent="0.25"/>
  <cols>
    <col min="1" max="1" width="2.69921875" customWidth="1"/>
    <col min="2" max="2" width="19.59765625" customWidth="1"/>
    <col min="3" max="3" width="23.5" customWidth="1"/>
    <col min="4" max="4" width="24.19921875" customWidth="1"/>
    <col min="5" max="5" width="58" customWidth="1"/>
    <col min="6" max="6" width="38.3984375" customWidth="1"/>
    <col min="7" max="7" width="2.69921875" customWidth="1"/>
    <col min="8" max="8" width="8.69921875" hidden="1" customWidth="1"/>
    <col min="9" max="9" width="14.69921875" hidden="1" customWidth="1"/>
    <col min="10" max="16384" width="8.69921875" hidden="1"/>
  </cols>
  <sheetData>
    <row r="1" spans="1:9" x14ac:dyDescent="0.25">
      <c r="D1" s="3"/>
      <c r="E1" s="3"/>
      <c r="F1" s="3"/>
      <c r="G1" s="12"/>
    </row>
    <row r="2" spans="1:9" s="7" customFormat="1" ht="31.2" x14ac:dyDescent="0.6">
      <c r="A2"/>
      <c r="B2" s="13" t="s">
        <v>146</v>
      </c>
      <c r="C2" s="14"/>
      <c r="D2" s="14"/>
      <c r="E2" s="15"/>
      <c r="F2" s="15"/>
      <c r="G2" s="15"/>
      <c r="H2" s="15"/>
      <c r="I2" s="15"/>
    </row>
    <row r="3" spans="1:9" x14ac:dyDescent="0.25">
      <c r="D3" s="3"/>
      <c r="E3" s="3"/>
      <c r="F3" s="3"/>
      <c r="G3" s="12"/>
    </row>
    <row r="4" spans="1:9" x14ac:dyDescent="0.25">
      <c r="B4" t="s">
        <v>172</v>
      </c>
      <c r="D4" s="3"/>
      <c r="E4" s="3"/>
      <c r="F4" s="3"/>
      <c r="G4" s="12"/>
    </row>
    <row r="5" spans="1:9" x14ac:dyDescent="0.25">
      <c r="D5" s="3"/>
      <c r="E5" s="3"/>
      <c r="F5" s="3"/>
      <c r="G5" s="12"/>
    </row>
    <row r="6" spans="1:9" x14ac:dyDescent="0.25">
      <c r="B6" t="s">
        <v>159</v>
      </c>
      <c r="D6" s="3"/>
      <c r="E6" s="3"/>
      <c r="F6" s="3"/>
      <c r="G6" s="12"/>
    </row>
    <row r="7" spans="1:9" x14ac:dyDescent="0.25">
      <c r="D7" s="3"/>
      <c r="E7" s="3"/>
      <c r="F7" s="3"/>
      <c r="G7" s="12"/>
    </row>
    <row r="8" spans="1:9" x14ac:dyDescent="0.25"/>
    <row r="9" spans="1:9" ht="21.6" thickBot="1" x14ac:dyDescent="0.45">
      <c r="B9" s="16" t="s">
        <v>158</v>
      </c>
      <c r="C9" s="16"/>
    </row>
    <row r="10" spans="1:9" ht="14.4" thickTop="1" x14ac:dyDescent="0.25"/>
    <row r="11" spans="1:9" x14ac:dyDescent="0.25">
      <c r="B11" t="s">
        <v>155</v>
      </c>
      <c r="C11" t="s">
        <v>156</v>
      </c>
    </row>
    <row r="12" spans="1:9" x14ac:dyDescent="0.25">
      <c r="B12" t="s">
        <v>79</v>
      </c>
      <c r="C12" t="b">
        <f>COUNTA(Question1Response,Question2Response,Question3Response,Question4Response,Question5Response,Question6Response,Question7Response,Question8Response,Question9Response,Question10Response,Question11Response,Question12Response,Question13Response, Question14Response)=14</f>
        <v>0</v>
      </c>
    </row>
    <row r="13" spans="1:9" x14ac:dyDescent="0.25">
      <c r="B13" t="s">
        <v>78</v>
      </c>
      <c r="C13">
        <f>(COUNTIF(Question1Response,"Yes")+COUNTIF(Question2Response,"Yes")+COUNTIF(Question3Response,"Yes")+COUNTIF(Question4Response,"Yes")+COUNTIF(Question5Response,"Yes")+COUNTIF(Question6Response,"Yes")+COUNTIF(Question7Response,"Yes")+COUNTIF(Question8Response,"Yes")+COUNTIF(Question9Response,"Yes")+COUNTIF(Question10Response,"Yes")+COUNTIF(Question11Response,"Yes")+COUNTIF(Question12Response,"Yes")+COUNTIF(Question13Response,"Yes")+COUNTIF(Question14Response,"Yes"))+(COUNTIF(Question1Response,"Partial")+COUNTIF(Question2Response,"Partial")+COUNTIF(Question3Response,"Partial")+COUNTIF(Question4Response,"Partial")+COUNTIF(Question5Response,"Partial")+COUNTIF(Question6Response,"Partial")+COUNTIF(Question7Response,"Partial")+COUNTIF(Question8Response,"Partial")+COUNTIF(Question9Response,"Partial")+COUNTIF(Question10Response,"Partial")+COUNTIF(Question11Response,"Partial")+COUNTIF(Question12Response,"Partial")+COUNTIF(Question13Response,"Partial")+COUNTIF(Question14Response,"Partial"))*0.5</f>
        <v>0</v>
      </c>
    </row>
    <row r="14" spans="1:9" x14ac:dyDescent="0.25">
      <c r="B14" t="s">
        <v>83</v>
      </c>
      <c r="C14" t="str" cm="1">
        <f t="array" ref="C14">_xlfn.XLOOKUP(PMPScore,Outcomes[[#All],[Range floor]],Outcomes[[#All],[Maturity level]],,-1)</f>
        <v>Initial</v>
      </c>
    </row>
    <row r="15" spans="1:9" x14ac:dyDescent="0.25"/>
    <row r="16" spans="1:9" ht="27.6" x14ac:dyDescent="0.25">
      <c r="B16" t="s">
        <v>86</v>
      </c>
      <c r="C16" s="3" t="s">
        <v>144</v>
      </c>
    </row>
    <row r="17" spans="2:11" ht="27.6" x14ac:dyDescent="0.25">
      <c r="B17" t="s">
        <v>87</v>
      </c>
      <c r="C17" s="3" t="s">
        <v>145</v>
      </c>
    </row>
    <row r="18" spans="2:11" x14ac:dyDescent="0.25"/>
    <row r="19" spans="2:11" x14ac:dyDescent="0.25"/>
    <row r="20" spans="2:11" ht="21.6" thickBot="1" x14ac:dyDescent="0.45">
      <c r="B20" s="16" t="s">
        <v>157</v>
      </c>
      <c r="C20" s="16"/>
      <c r="D20" s="16"/>
      <c r="E20" s="16"/>
      <c r="F20" s="16"/>
    </row>
    <row r="21" spans="2:11" ht="14.4" thickTop="1" x14ac:dyDescent="0.25"/>
    <row r="22" spans="2:11" x14ac:dyDescent="0.25">
      <c r="B22" t="s">
        <v>80</v>
      </c>
      <c r="C22" t="s">
        <v>81</v>
      </c>
      <c r="D22" t="s">
        <v>92</v>
      </c>
      <c r="E22" t="s">
        <v>42</v>
      </c>
      <c r="F22" t="s">
        <v>82</v>
      </c>
    </row>
    <row r="23" spans="2:11" ht="79.5" customHeight="1" x14ac:dyDescent="0.25">
      <c r="B23" s="6" t="s">
        <v>57</v>
      </c>
      <c r="C23" s="6">
        <v>0</v>
      </c>
      <c r="D23" s="6" t="s">
        <v>93</v>
      </c>
      <c r="E23" s="6" t="s">
        <v>317</v>
      </c>
      <c r="F23" s="6" t="s">
        <v>48</v>
      </c>
      <c r="J23" s="3"/>
      <c r="K23" s="3"/>
    </row>
    <row r="24" spans="2:11" ht="76.05" customHeight="1" x14ac:dyDescent="0.25">
      <c r="B24" s="6" t="s">
        <v>58</v>
      </c>
      <c r="C24" s="6">
        <v>4</v>
      </c>
      <c r="D24" s="6" t="s">
        <v>94</v>
      </c>
      <c r="E24" s="6" t="s">
        <v>318</v>
      </c>
      <c r="F24" s="6" t="s">
        <v>47</v>
      </c>
      <c r="J24" s="3"/>
      <c r="K24" s="3"/>
    </row>
    <row r="25" spans="2:11" ht="76.5" customHeight="1" x14ac:dyDescent="0.25">
      <c r="B25" s="6" t="s">
        <v>59</v>
      </c>
      <c r="C25" s="6">
        <v>8</v>
      </c>
      <c r="D25" s="6" t="s">
        <v>95</v>
      </c>
      <c r="E25" s="6" t="s">
        <v>319</v>
      </c>
      <c r="F25" s="6" t="s">
        <v>49</v>
      </c>
      <c r="J25" s="3"/>
      <c r="K25" s="3"/>
    </row>
    <row r="26" spans="2:11" ht="55.2" x14ac:dyDescent="0.25">
      <c r="B26" s="6" t="s">
        <v>60</v>
      </c>
      <c r="C26" s="6">
        <v>12</v>
      </c>
      <c r="D26" s="6" t="s">
        <v>220</v>
      </c>
      <c r="E26" s="6" t="s">
        <v>221</v>
      </c>
      <c r="F26" s="6" t="s">
        <v>50</v>
      </c>
      <c r="J26" s="3"/>
      <c r="K26" s="3"/>
    </row>
    <row r="27" spans="2:11" x14ac:dyDescent="0.25"/>
  </sheetData>
  <sheetProtection sheet="1" objects="1" scenarios="1"/>
  <phoneticPr fontId="11" type="noConversion"/>
  <dataValidations count="1">
    <dataValidation allowBlank="1" showInputMessage="1" showErrorMessage="1" promptTitle="Configuration" prompt="This is a technical configuration tab containing scoring formulas and lookup tables. Content is in column B starting at row 2. Use arrow keys to navigate. Avoid making changes to this tab as doing so may cause the tool to function incorrectly." sqref="A1" xr:uid="{C25E1629-F37D-4967-9E61-49F17F8227FA}"/>
  </dataValidation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efd2644-a321-4278-84d6-11c861393b81">DOCID-268098291-41877</_dlc_DocId>
    <_dlc_DocIdUrl xmlns="7efd2644-a321-4278-84d6-11c861393b81">
      <Url>https://elevenm.sharepoint.com/sites/client/_layouts/15/DocIdRedir.aspx?ID=DOCID-268098291-41877</Url>
      <Description>DOCID-268098291-41877</Description>
    </_dlc_DocIdUrl>
    <lcf76f155ced4ddcb4097134ff3c332f xmlns="cdb2726c-2ef5-4bc0-99cb-f9b2b87c0e5c">
      <Terms xmlns="http://schemas.microsoft.com/office/infopath/2007/PartnerControls"/>
    </lcf76f155ced4ddcb4097134ff3c332f>
    <TaxCatchAll xmlns="7efd2644-a321-4278-84d6-11c861393b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BB0D67DEA98F45832E96D302E67D7A" ma:contentTypeVersion="19" ma:contentTypeDescription="Create a new document." ma:contentTypeScope="" ma:versionID="7f7b88942bd89fd7d587cd2df2f376ed">
  <xsd:schema xmlns:xsd="http://www.w3.org/2001/XMLSchema" xmlns:xs="http://www.w3.org/2001/XMLSchema" xmlns:p="http://schemas.microsoft.com/office/2006/metadata/properties" xmlns:ns2="cdb2726c-2ef5-4bc0-99cb-f9b2b87c0e5c" xmlns:ns3="7efd2644-a321-4278-84d6-11c861393b81" targetNamespace="http://schemas.microsoft.com/office/2006/metadata/properties" ma:root="true" ma:fieldsID="22a37b891ffc8966da9c730db4a47da7" ns2:_="" ns3:_="">
    <xsd:import namespace="cdb2726c-2ef5-4bc0-99cb-f9b2b87c0e5c"/>
    <xsd:import namespace="7efd2644-a321-4278-84d6-11c861393b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3:_dlc_DocId" minOccurs="0"/>
                <xsd:element ref="ns3:_dlc_DocIdUrl" minOccurs="0"/>
                <xsd:element ref="ns3:_dlc_DocIdPersistId"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2726c-2ef5-4bc0-99cb-f9b2b87c0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035a341-b558-4fed-a3ee-659af956e9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d2644-a321-4278-84d6-11c861393b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475935-d4ef-45e9-a25f-e41f248bd09f}" ma:internalName="TaxCatchAll" ma:showField="CatchAllData" ma:web="7efd2644-a321-4278-84d6-11c861393b81">
      <xsd:complexType>
        <xsd:complexContent>
          <xsd:extension base="dms:MultiChoiceLookup">
            <xsd:sequence>
              <xsd:element name="Value" type="dms:Lookup" maxOccurs="unbounded" minOccurs="0" nillable="true"/>
            </xsd:sequence>
          </xsd:extension>
        </xsd:complexContent>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D2E236-C97C-4253-AC55-04634F6422B0}">
  <ds:schemaRefs>
    <ds:schemaRef ds:uri="http://schemas.microsoft.com/office/2006/metadata/properties"/>
    <ds:schemaRef ds:uri="http://schemas.microsoft.com/office/infopath/2007/PartnerControls"/>
    <ds:schemaRef ds:uri="7efd2644-a321-4278-84d6-11c861393b81"/>
    <ds:schemaRef ds:uri="cdb2726c-2ef5-4bc0-99cb-f9b2b87c0e5c"/>
  </ds:schemaRefs>
</ds:datastoreItem>
</file>

<file path=customXml/itemProps2.xml><?xml version="1.0" encoding="utf-8"?>
<ds:datastoreItem xmlns:ds="http://schemas.openxmlformats.org/officeDocument/2006/customXml" ds:itemID="{A24B2878-2368-4DBF-BCCB-7CBE045F8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b2726c-2ef5-4bc0-99cb-f9b2b87c0e5c"/>
    <ds:schemaRef ds:uri="7efd2644-a321-4278-84d6-11c861393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DA7BD9-D43C-4A92-8DD2-A97F5526186B}">
  <ds:schemaRefs>
    <ds:schemaRef ds:uri="http://schemas.microsoft.com/sharepoint/events"/>
  </ds:schemaRefs>
</ds:datastoreItem>
</file>

<file path=customXml/itemProps4.xml><?xml version="1.0" encoding="utf-8"?>
<ds:datastoreItem xmlns:ds="http://schemas.openxmlformats.org/officeDocument/2006/customXml" ds:itemID="{3DE21F8E-CE11-4383-B470-1A5DE3B7F9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Instructions</vt:lpstr>
      <vt:lpstr>Step 1 – Questionnaire</vt:lpstr>
      <vt:lpstr>Step 2 – Action planning</vt:lpstr>
      <vt:lpstr>HIDDEN Framework</vt:lpstr>
      <vt:lpstr>HIDDEN Config</vt:lpstr>
      <vt:lpstr>BusinessName</vt:lpstr>
      <vt:lpstr>ConsiderationString</vt:lpstr>
      <vt:lpstr>PMPMaturity</vt:lpstr>
      <vt:lpstr>PMPScore</vt:lpstr>
      <vt:lpstr>Question10Response</vt:lpstr>
      <vt:lpstr>Question11Response</vt:lpstr>
      <vt:lpstr>Question12Response</vt:lpstr>
      <vt:lpstr>Question13Response</vt:lpstr>
      <vt:lpstr>Question14Response</vt:lpstr>
      <vt:lpstr>Question1Response</vt:lpstr>
      <vt:lpstr>Question2Response</vt:lpstr>
      <vt:lpstr>Question3Response</vt:lpstr>
      <vt:lpstr>Question4Response</vt:lpstr>
      <vt:lpstr>Question5Response</vt:lpstr>
      <vt:lpstr>Question6Response</vt:lpstr>
      <vt:lpstr>Question7Response</vt:lpstr>
      <vt:lpstr>Question8Response</vt:lpstr>
      <vt:lpstr>Question9Response</vt:lpstr>
      <vt:lpstr>RecommendationString</vt:lpstr>
      <vt:lpstr>Step1Complete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2025-06-04T12:00:18Z</dcterms:created>
  <dcterms:modified xsi:type="dcterms:W3CDTF">2025-06-13T09:16:57Z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0x0101001FBB0D67DEA98F45832E96D302E67D7A</vt:lpwstr>
  </property>
  <property fmtid="{D5CDD505-2E9C-101B-9397-08002B2CF9AE}" pid="4" name="_dlc_DocIdItemGuid">
    <vt:lpwstr>76843ddc-b562-46f9-81f0-b5da5ddc257d</vt:lpwstr>
  </property>
</Properties>
</file>